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190"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'g05一般公共预算财政拨款支出决算表'!$A$1:$E$31</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'g08政府性基金预算财政拨款收入支出决算表'!$A$1:$H$16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<sst xmlns="http://schemas.openxmlformats.org/spreadsheetml/2006/main" count="396" uniqueCount="245">
  <si>
    <t>收入支出决算总表</t>
  </si>
  <si>
    <t>公开01表</t>
  </si>
  <si>
    <t>部门：蓝山县文化旅游广电体育局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</si>
  <si>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</si>
  <si>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</si>
  <si>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</si>
  <si>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</si>
  <si>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</si>
  <si>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</si>
  <si>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</si>
  <si>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</si>
  <si>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</si>
  <si>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</si>
  <si>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</si>
  <si>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</si>
  <si>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</si>
  <si>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</si>
  <si>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</si>
  <si>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</si>
  <si>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</si>
  <si>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</si>
  <si>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</si>
  <si>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</si>
  <si>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</si>
  <si>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</si>
  <si>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</si>
  <si>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</si>
  <si>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</si>
  <si>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</si>
  <si>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</si>
  <si>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</si>
  <si>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</si>
  <si>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</si>
  <si>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</si>
  <si>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</si>
  <si>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</si>
  <si>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</si>
  <si>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</si>
  <si>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</si>
  <si>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</si>
  <si>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</si>
  <si>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</si>
  <si>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</si>
  <si>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</si>
  <si>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</si>
  <si>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</si>
  <si>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</si>
  <si>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</si>
  <si>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</si>
  <si>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</si>
  <si>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</si>
  <si>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</si>
  <si>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</si>
  <si>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</si>
  <si>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</si>
  <si>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</si>
  <si>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</si>
  <si>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</si>
  <si>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</si>
  <si>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</si>
  <si>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</si>
  <si>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</si>
  <si>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</si>
  <si>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</si>
  <si>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</si>
  <si>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</si>
  <si>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</si>
  <si>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</si>
  <si>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</si>
  <si>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</si>
  <si>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</si>
  <si>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行政运行</t>
  </si>
  <si>
    <t>2070105</t>
  </si>
  <si>
    <t>文化展示及纪念机构</t>
  </si>
  <si>
    <t>2070108</t>
  </si>
  <si>
    <t>文化活动</t>
  </si>
  <si>
    <t>2070110</t>
  </si>
  <si>
    <t>文化和旅游交流与合作</t>
  </si>
  <si>
    <r>
      <t>2</t>
    </r>
    <r>
      <rPr>
        <sz val="12"/>
        <rFont val="宋体"/>
        <family val="0"/>
      </rPr>
      <t>070199</t>
    </r>
  </si>
  <si>
    <t>其他文化和旅游支出</t>
  </si>
  <si>
    <t>2070301</t>
  </si>
  <si>
    <r>
      <t>2</t>
    </r>
    <r>
      <rPr>
        <sz val="12"/>
        <rFont val="宋体"/>
        <family val="0"/>
      </rPr>
      <t>070308</t>
    </r>
  </si>
  <si>
    <t>群众体育</t>
  </si>
  <si>
    <t>2070804</t>
  </si>
  <si>
    <t>广播</t>
  </si>
  <si>
    <r>
      <t>2</t>
    </r>
    <r>
      <rPr>
        <sz val="12"/>
        <rFont val="宋体"/>
        <family val="0"/>
      </rPr>
      <t>079999</t>
    </r>
  </si>
  <si>
    <t>其他文化旅游体育与传媒支出(项)</t>
  </si>
  <si>
    <t>2296003</t>
  </si>
  <si>
    <t>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</si>
  <si>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</si>
  <si>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</si>
  <si>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</si>
  <si>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</si>
  <si>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</si>
  <si>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</si>
  <si>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</si>
  <si>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</si>
  <si>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r>
      <t>2</t>
    </r>
    <r>
      <rPr>
        <sz val="12"/>
        <rFont val="宋体"/>
        <family val="0"/>
      </rPr>
      <t>070102</t>
    </r>
  </si>
  <si>
    <t>一般行政管理事务</t>
  </si>
  <si>
    <r>
      <t>2</t>
    </r>
    <r>
      <rPr>
        <sz val="12"/>
        <rFont val="宋体"/>
        <family val="0"/>
      </rPr>
      <t>070104</t>
    </r>
  </si>
  <si>
    <t>图书馆</t>
  </si>
  <si>
    <r>
      <t>2</t>
    </r>
    <r>
      <rPr>
        <sz val="12"/>
        <rFont val="宋体"/>
        <family val="0"/>
      </rPr>
      <t>070105</t>
    </r>
  </si>
  <si>
    <r>
      <t>2</t>
    </r>
    <r>
      <rPr>
        <sz val="12"/>
        <rFont val="宋体"/>
        <family val="0"/>
      </rPr>
      <t>070108</t>
    </r>
  </si>
  <si>
    <r>
      <t>2</t>
    </r>
    <r>
      <rPr>
        <sz val="12"/>
        <rFont val="宋体"/>
        <family val="0"/>
      </rPr>
      <t>070109</t>
    </r>
  </si>
  <si>
    <t>群众文化</t>
  </si>
  <si>
    <r>
      <t>2</t>
    </r>
    <r>
      <rPr>
        <sz val="12"/>
        <rFont val="宋体"/>
        <family val="0"/>
      </rPr>
      <t>070110</t>
    </r>
  </si>
  <si>
    <r>
      <t>2</t>
    </r>
    <r>
      <rPr>
        <sz val="12"/>
        <rFont val="宋体"/>
        <family val="0"/>
      </rPr>
      <t>070301</t>
    </r>
  </si>
  <si>
    <r>
      <t>2</t>
    </r>
    <r>
      <rPr>
        <sz val="12"/>
        <rFont val="宋体"/>
        <family val="0"/>
      </rPr>
      <t>070305</t>
    </r>
  </si>
  <si>
    <t>体育竞赛</t>
  </si>
  <si>
    <r>
      <t>2</t>
    </r>
    <r>
      <rPr>
        <sz val="12"/>
        <rFont val="宋体"/>
        <family val="0"/>
      </rPr>
      <t>070804</t>
    </r>
  </si>
  <si>
    <r>
      <t>2</t>
    </r>
    <r>
      <rPr>
        <sz val="12"/>
        <rFont val="宋体"/>
        <family val="0"/>
      </rPr>
      <t>296003</t>
    </r>
  </si>
  <si>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</si>
  <si>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</si>
  <si>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</si>
  <si>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</si>
  <si>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</si>
  <si>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</si>
  <si>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</si>
  <si>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</si>
  <si>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</si>
  <si>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</si>
  <si>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</si>
  <si>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</si>
  <si>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</si>
  <si>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</si>
  <si>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</si>
  <si>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</si>
  <si>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</si>
  <si>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</si>
  <si>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</si>
  <si>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</si>
  <si>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</si>
  <si>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</si>
  <si>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2070104</t>
  </si>
  <si>
    <t>2070109</t>
  </si>
  <si>
    <t>2070199</t>
  </si>
  <si>
    <t>2070305</t>
  </si>
  <si>
    <t>2070308</t>
  </si>
  <si>
    <t>2079999</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</si>
  <si>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</si>
  <si>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</si>
  <si>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</si>
  <si>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</si>
  <si>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</si>
  <si>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</si>
  <si>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</si>
  <si>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</si>
  <si>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</si>
  <si>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</si>
  <si>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</si>
  <si>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</si>
  <si>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</si>
  <si>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</si>
  <si>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</si>
  <si>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</si>
  <si>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</si>
  <si>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</si>
  <si>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</si>
  <si>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</si>
  <si>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</si>
  <si>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</si>
  <si>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</si>
  <si>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</si>
  <si>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</si>
  <si>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</si>
  <si>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</si>
  <si>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</si>
  <si>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</si>
  <si>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</si>
  <si>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</si>
  <si>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</si>
  <si>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</si>
  <si>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</si>
  <si>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</si>
  <si>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</si>
  <si>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</si>
  <si>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</si>
  <si>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</si>
  <si>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</si>
  <si>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</si>
  <si>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</si>
  <si>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</si>
  <si>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</si>
  <si>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</si>
  <si>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</si>
  <si>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</si>
  <si>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</si>
  <si>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</si>
  <si>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</si>
  <si>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</si>
  <si>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</si>
  <si>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</si>
  <si>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</si>
  <si>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</si>
  <si>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</si>
  <si>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</si>
  <si>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</si>
  <si>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</si>
  <si>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</si>
  <si>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</si>
  <si>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</si>
  <si>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</si>
  <si>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</si>
  <si>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</si>
  <si>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</si>
  <si>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</si>
  <si>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</si>
  <si>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</si>
  <si>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</si>
  <si>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</si>
  <si>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</si>
  <si>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</si>
  <si>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</si>
  <si>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</si>
  <si>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</si>
  <si>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</si>
  <si>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</si>
  <si>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</si>
  <si>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</si>
  <si>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</si>
  <si>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</si>
  <si>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</si>
  <si>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</si>
  <si>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</si>
  <si>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</si>
  <si>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</si>
  <si>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</si>
  <si>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</si>
  <si>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</si>
  <si>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</si>
  <si>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</si>
  <si>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</si>
  <si>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</si>
  <si>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</si>
  <si>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</si>
  <si>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</si>
  <si>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</si>
  <si>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</si>
  <si>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</si>
  <si>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</si>
  <si>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</si>
  <si>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</si>
  <si>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</si>
  <si>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部门：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</si>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</sst>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s>
  <fonts count="55">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17"/>
      <name val="宋体"/>
      <family val="0"/>
    </font>
    <font>
      <b/>
      <sz val="18"/>
      <color indexed="62"/>
      <name val="宋体"/>
      <family val="0"/>
    </font>
    <font>
      <sz val="11"/>
      <color indexed="8"/>
      <name val="宋体"/>
      <family val="0"/>
    </font>
    <font>
      <i/>
      <sz val="11"/>
      <color indexed="23"/>
      <name val="宋体"/>
      <family val="0"/>
    </font>
    <font>
      <sz val="11"/>
      <color indexed="53"/>
      <name val="宋体"/>
      <family val="0"/>
    </font>
    <font>
      <sz val="11"/>
      <color indexed="62"/>
      <name val="宋体"/>
      <family val="0"/>
    </font>
    <font>
      <b/>
      <sz val="11"/>
      <color indexed="8"/>
      <name val="宋体"/>
      <family val="0"/>
    </font>
    <font>
      <sz val="11"/>
      <color indexed="20"/>
      <name val="宋体"/>
      <family val="0"/>
    </font>
    <font>
      <sz val="11"/>
      <color indexed="9"/>
      <name val="宋体"/>
      <family val="0"/>
    </font>
    <font>
      <b/>
      <sz val="15"/>
      <color indexed="62"/>
      <name val="宋体"/>
      <family val="0"/>
    </font>
    <font>
      <u val="single"/>
      <sz val="12"/>
      <color indexed="12"/>
      <name val="宋体"/>
      <family val="0"/>
    </font>
    <font>
      <sz val="11"/>
      <color indexed="16"/>
      <name val="宋体"/>
      <family val="0"/>
    </font>
    <font>
      <b/>
      <sz val="11"/>
      <color indexed="53"/>
      <name val="宋体"/>
      <family val="0"/>
    </font>
    <font>
      <b/>
      <sz val="11"/>
      <color indexed="63"/>
      <name val="宋体"/>
      <family val="0"/>
    </font>
    <font>
      <u val="single"/>
      <sz val="11"/>
      <color indexed="20"/>
      <name val="宋体"/>
      <family val="0"/>
    </font>
    <font>
      <b/>
      <sz val="11"/>
      <color indexed="9"/>
      <name val="宋体"/>
      <family val="0"/>
    </font>
    <font>
      <b/>
      <sz val="11"/>
      <color indexed="62"/>
      <name val="宋体"/>
      <family val="0"/>
    </font>
    <font>
      <b/>
      <sz val="13"/>
      <color indexed="62"/>
      <name val="宋体"/>
      <family val="0"/>
    </font>
    <font>
      <sz val="11"/>
      <color indexed="10"/>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5" fillId="0" borderId="0" applyFont="0" applyFill="0" applyBorder="0" applyAlignment="0" applyProtection="0"/>
    <xf numFmtId="0" fontId="20" fillId="4" borderId="0" applyNumberFormat="0" applyBorder="0" applyAlignment="0" applyProtection="0"/>
    <xf numFmtId="41" fontId="15"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5" fillId="0" borderId="0" applyFont="0" applyFill="0" applyBorder="0" applyAlignment="0" applyProtection="0"/>
    <xf numFmtId="0" fontId="37" fillId="7" borderId="0" applyNumberFormat="0" applyBorder="0" applyAlignment="0" applyProtection="0"/>
    <xf numFmtId="0" fontId="23" fillId="0" borderId="0" applyNumberFormat="0" applyFill="0" applyBorder="0" applyAlignment="0" applyProtection="0"/>
    <xf numFmtId="0" fontId="20" fillId="4" borderId="0" applyNumberFormat="0" applyBorder="0" applyAlignment="0" applyProtection="0"/>
    <xf numFmtId="9" fontId="15" fillId="0" borderId="0" applyFont="0" applyFill="0" applyBorder="0" applyAlignment="0" applyProtection="0"/>
    <xf numFmtId="0" fontId="38"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0"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20" fillId="4" borderId="0" applyNumberFormat="0" applyBorder="0" applyAlignment="0" applyProtection="0"/>
    <xf numFmtId="0" fontId="34" fillId="0" borderId="0">
      <alignment vertical="center"/>
      <protection/>
    </xf>
    <xf numFmtId="0" fontId="20" fillId="4" borderId="0" applyNumberFormat="0" applyBorder="0" applyAlignment="0" applyProtection="0"/>
    <xf numFmtId="0" fontId="2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33" fillId="0" borderId="0">
      <alignment/>
      <protection/>
    </xf>
  </cellStyleXfs>
  <cellXfs count="147">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176" fontId="0" fillId="0" borderId="17" xfId="80" applyNumberFormat="1"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5" fillId="0" borderId="17"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4" fontId="5" fillId="0" borderId="17" xfId="80" applyNumberFormat="1" applyFont="1" applyFill="1" applyBorder="1" applyAlignment="1">
      <alignment vertical="center" wrapText="1"/>
      <protection/>
    </xf>
    <xf numFmtId="0" fontId="5"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3" fillId="0" borderId="0" xfId="40" applyFont="1" applyAlignment="1">
      <alignment vertical="center"/>
      <protection/>
    </xf>
    <xf numFmtId="0" fontId="7" fillId="0" borderId="0" xfId="40" applyFont="1" applyAlignment="1">
      <alignment vertical="center"/>
      <protection/>
    </xf>
    <xf numFmtId="0" fontId="52" fillId="0" borderId="17"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7" xfId="0" applyFont="1" applyFill="1" applyBorder="1" applyAlignment="1">
      <alignment vertical="center"/>
    </xf>
    <xf numFmtId="4" fontId="52" fillId="0" borderId="17" xfId="0" applyNumberFormat="1" applyFont="1" applyFill="1" applyBorder="1" applyAlignment="1">
      <alignment vertical="center"/>
    </xf>
    <xf numFmtId="0" fontId="53" fillId="0" borderId="17" xfId="0" applyFont="1" applyFill="1" applyBorder="1" applyAlignment="1">
      <alignment vertical="center"/>
    </xf>
    <xf numFmtId="0" fontId="52" fillId="0" borderId="17" xfId="0" applyFont="1" applyBorder="1" applyAlignment="1">
      <alignment horizontal="center" vertical="center"/>
    </xf>
    <xf numFmtId="177" fontId="52" fillId="0" borderId="17" xfId="0" applyNumberFormat="1" applyFont="1" applyBorder="1" applyAlignment="1">
      <alignment vertical="center"/>
    </xf>
    <xf numFmtId="0" fontId="54" fillId="0" borderId="0" xfId="40" applyFont="1" applyAlignment="1">
      <alignment horizontal="left" vertical="center"/>
      <protection/>
    </xf>
    <xf numFmtId="177" fontId="7" fillId="0" borderId="0" xfId="40" applyNumberFormat="1">
      <alignment/>
      <protection/>
    </xf>
    <xf numFmtId="0" fontId="3" fillId="35" borderId="0" xfId="79" applyFont="1" applyFill="1" applyAlignment="1">
      <alignment horizontal="right" vertical="center"/>
      <protection/>
    </xf>
    <xf numFmtId="0" fontId="3" fillId="0" borderId="0" xfId="40" applyFont="1" applyAlignment="1">
      <alignment horizontal="right" vertical="center"/>
      <protection/>
    </xf>
    <xf numFmtId="177" fontId="53" fillId="0" borderId="17" xfId="0" applyNumberFormat="1" applyFont="1" applyBorder="1" applyAlignment="1">
      <alignment vertical="center"/>
    </xf>
    <xf numFmtId="4" fontId="0" fillId="0" borderId="17" xfId="80" applyNumberFormat="1" applyFont="1" applyFill="1" applyBorder="1" applyAlignment="1">
      <alignment horizontal="right" vertical="center" wrapText="1"/>
      <protection/>
    </xf>
    <xf numFmtId="49" fontId="0" fillId="0" borderId="17" xfId="80" applyNumberFormat="1" applyFont="1" applyBorder="1" applyAlignment="1">
      <alignment horizontal="center" vertical="center" wrapText="1"/>
      <protection/>
    </xf>
    <xf numFmtId="0" fontId="4"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8" fontId="0" fillId="35" borderId="17" xfId="15" applyNumberFormat="1" applyFont="1" applyFill="1" applyBorder="1" applyAlignment="1">
      <alignment horizontal="center" vertical="center"/>
      <protection/>
    </xf>
    <xf numFmtId="178" fontId="0" fillId="0" borderId="17" xfId="15" applyNumberFormat="1" applyFont="1" applyFill="1" applyBorder="1" applyAlignment="1">
      <alignment horizontal="center" vertical="center"/>
      <protection/>
    </xf>
    <xf numFmtId="178" fontId="2"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8" fontId="5" fillId="0" borderId="17" xfId="15" applyNumberFormat="1" applyFont="1" applyFill="1" applyBorder="1" applyAlignment="1">
      <alignment horizontal="left" vertical="center"/>
      <protection/>
    </xf>
    <xf numFmtId="178" fontId="5" fillId="0" borderId="17" xfId="15" applyNumberFormat="1" applyFont="1" applyFill="1" applyBorder="1" applyAlignment="1">
      <alignment horizontal="center" vertical="center"/>
      <protection/>
    </xf>
    <xf numFmtId="178" fontId="5" fillId="0" borderId="17" xfId="15" applyNumberFormat="1" applyFont="1" applyFill="1" applyBorder="1" applyAlignment="1">
      <alignment horizontal="right" vertical="center"/>
      <protection/>
    </xf>
    <xf numFmtId="0" fontId="5" fillId="0" borderId="17" xfId="15" applyNumberFormat="1" applyFont="1" applyFill="1" applyBorder="1" applyAlignment="1">
      <alignment horizontal="center" vertical="center"/>
      <protection/>
    </xf>
    <xf numFmtId="177" fontId="5" fillId="0" borderId="17" xfId="15" applyNumberFormat="1" applyFont="1" applyFill="1" applyBorder="1" applyAlignment="1">
      <alignment horizontal="center" vertical="center"/>
      <protection/>
    </xf>
    <xf numFmtId="4" fontId="5" fillId="0" borderId="17" xfId="15" applyNumberFormat="1" applyFont="1" applyFill="1" applyBorder="1" applyAlignment="1">
      <alignment horizontal="center" vertical="center"/>
      <protection/>
    </xf>
    <xf numFmtId="178" fontId="12" fillId="0" borderId="17" xfId="15" applyNumberFormat="1" applyFont="1" applyFill="1" applyBorder="1" applyAlignment="1">
      <alignment horizontal="center" vertical="center"/>
      <protection/>
    </xf>
    <xf numFmtId="178" fontId="12" fillId="35" borderId="17" xfId="15" applyNumberFormat="1" applyFont="1" applyFill="1" applyBorder="1" applyAlignment="1">
      <alignment horizontal="center" vertical="center"/>
      <protection/>
    </xf>
    <xf numFmtId="178" fontId="5" fillId="35" borderId="17" xfId="15" applyNumberFormat="1" applyFont="1" applyFill="1" applyBorder="1" applyAlignment="1">
      <alignment horizontal="center" vertical="center"/>
      <protection/>
    </xf>
    <xf numFmtId="0" fontId="5" fillId="35" borderId="17"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178" fontId="12" fillId="0" borderId="17" xfId="15" applyNumberFormat="1" applyFont="1" applyFill="1" applyBorder="1" applyAlignment="1">
      <alignment vertical="center"/>
      <protection/>
    </xf>
    <xf numFmtId="178" fontId="5" fillId="0" borderId="17" xfId="15" applyNumberFormat="1" applyFont="1" applyFill="1" applyBorder="1" applyAlignment="1">
      <alignmen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3" fillId="35" borderId="0" xfId="0" applyFont="1" applyFill="1" applyAlignment="1">
      <alignment horizontal="center" vertical="center"/>
    </xf>
    <xf numFmtId="178" fontId="0" fillId="35" borderId="17" xfId="0" applyNumberFormat="1" applyFill="1" applyBorder="1" applyAlignment="1">
      <alignment horizontal="center" vertical="center" wrapText="1"/>
    </xf>
    <xf numFmtId="178"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8" fontId="0" fillId="35" borderId="17" xfId="0" applyNumberFormat="1" applyFill="1" applyBorder="1" applyAlignment="1">
      <alignment horizontal="center" vertical="center"/>
    </xf>
    <xf numFmtId="4" fontId="0" fillId="0" borderId="17" xfId="0" applyNumberFormat="1" applyFill="1" applyBorder="1" applyAlignment="1">
      <alignment horizontal="right" vertical="center"/>
    </xf>
    <xf numFmtId="49" fontId="0" fillId="35" borderId="17" xfId="0" applyNumberFormat="1" applyFill="1" applyBorder="1" applyAlignment="1">
      <alignment horizontal="left" vertical="center"/>
    </xf>
    <xf numFmtId="178" fontId="0" fillId="35" borderId="17" xfId="0" applyNumberFormat="1" applyFill="1" applyBorder="1" applyAlignment="1">
      <alignment horizontal="left" vertical="center"/>
    </xf>
    <xf numFmtId="49" fontId="0" fillId="35" borderId="17"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3" fillId="35" borderId="25" xfId="15" applyFont="1" applyFill="1" applyBorder="1" applyAlignment="1">
      <alignment horizontal="left" vertical="center"/>
      <protection/>
    </xf>
    <xf numFmtId="178" fontId="0" fillId="0" borderId="17" xfId="0" applyNumberFormat="1" applyFill="1" applyBorder="1" applyAlignment="1">
      <alignment horizontal="center" vertical="center" wrapText="1"/>
    </xf>
    <xf numFmtId="0" fontId="11" fillId="0" borderId="0" xfId="15" applyFont="1" applyAlignment="1">
      <alignment horizontal="right" vertical="center"/>
      <protection/>
    </xf>
    <xf numFmtId="178" fontId="2" fillId="35" borderId="17" xfId="15" applyNumberFormat="1" applyFont="1" applyFill="1" applyBorder="1" applyAlignment="1">
      <alignment horizontal="center" vertical="center"/>
      <protection/>
    </xf>
    <xf numFmtId="4" fontId="5" fillId="0" borderId="17" xfId="15" applyNumberFormat="1" applyFont="1" applyFill="1" applyBorder="1" applyAlignment="1">
      <alignment horizontal="right" vertical="center"/>
      <protection/>
    </xf>
    <xf numFmtId="178" fontId="5" fillId="35" borderId="17" xfId="15" applyNumberFormat="1" applyFont="1" applyFill="1" applyBorder="1" applyAlignment="1">
      <alignment horizontal="left" vertical="center"/>
      <protection/>
    </xf>
    <xf numFmtId="178" fontId="0" fillId="0" borderId="17" xfId="15" applyNumberFormat="1" applyFont="1" applyFill="1" applyBorder="1" applyAlignment="1">
      <alignment horizontal="left" vertical="center"/>
      <protection/>
    </xf>
    <xf numFmtId="4" fontId="5" fillId="0" borderId="17" xfId="15" applyNumberFormat="1" applyFont="1" applyFill="1" applyBorder="1" applyAlignment="1">
      <alignment horizontal="left" vertical="center"/>
      <protection/>
    </xf>
    <xf numFmtId="0" fontId="2" fillId="0" borderId="17" xfId="15" applyFont="1" applyBorder="1" applyAlignment="1">
      <alignment horizontal="right" vertical="center"/>
      <protection/>
    </xf>
    <xf numFmtId="178" fontId="0" fillId="35" borderId="17" xfId="15" applyNumberFormat="1" applyFont="1" applyFill="1" applyBorder="1" applyAlignment="1" quotePrefix="1">
      <alignment horizontal="center" vertical="center"/>
      <protection/>
    </xf>
    <xf numFmtId="178" fontId="2" fillId="35" borderId="17" xfId="15" applyNumberFormat="1" applyFont="1" applyFill="1" applyBorder="1" applyAlignment="1" quotePrefix="1">
      <alignment horizontal="center" vertical="center"/>
      <protection/>
    </xf>
    <xf numFmtId="178" fontId="5" fillId="0" borderId="17" xfId="15" applyNumberFormat="1" applyFont="1" applyFill="1" applyBorder="1" applyAlignment="1" quotePrefix="1">
      <alignment horizontal="left" vertical="center"/>
      <protection/>
    </xf>
    <xf numFmtId="178" fontId="5" fillId="35" borderId="17" xfId="15" applyNumberFormat="1" applyFont="1" applyFill="1" applyBorder="1" applyAlignment="1" quotePrefix="1">
      <alignment horizontal="center" vertical="center"/>
      <protection/>
    </xf>
    <xf numFmtId="178" fontId="5" fillId="35" borderId="17" xfId="15" applyNumberFormat="1" applyFont="1" applyFill="1" applyBorder="1" applyAlignment="1" quotePrefix="1">
      <alignment horizontal="left" vertical="center"/>
      <protection/>
    </xf>
    <xf numFmtId="178" fontId="12" fillId="0" borderId="17" xfId="15" applyNumberFormat="1" applyFont="1" applyFill="1" applyBorder="1" applyAlignment="1" quotePrefix="1">
      <alignment horizontal="center" vertical="center"/>
      <protection/>
    </xf>
    <xf numFmtId="178" fontId="12" fillId="35" borderId="17" xfId="15" applyNumberFormat="1" applyFont="1" applyFill="1" applyBorder="1" applyAlignment="1" quotePrefix="1">
      <alignment horizontal="center" vertical="center"/>
      <protection/>
    </xf>
    <xf numFmtId="178" fontId="0" fillId="35" borderId="17" xfId="0" applyNumberFormat="1" applyFill="1" applyBorder="1" applyAlignment="1" quotePrefix="1">
      <alignment horizontal="center" vertical="center" wrapText="1"/>
    </xf>
    <xf numFmtId="178" fontId="0" fillId="0" borderId="17" xfId="0" applyNumberFormat="1" applyFill="1" applyBorder="1" applyAlignment="1" quotePrefix="1">
      <alignment horizontal="center" vertical="center" wrapText="1"/>
    </xf>
    <xf numFmtId="178" fontId="0" fillId="35" borderId="17" xfId="0" applyNumberFormat="1" applyFill="1" applyBorder="1" applyAlignment="1" quotePrefix="1">
      <alignment horizontal="center" vertical="center"/>
    </xf>
    <xf numFmtId="178"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8" fontId="0" fillId="0" borderId="17" xfId="15" applyNumberFormat="1" applyFont="1" applyFill="1" applyBorder="1" applyAlignment="1" quotePrefix="1">
      <alignment horizontal="center" vertical="center"/>
      <protection/>
    </xf>
    <xf numFmtId="178" fontId="2" fillId="0" borderId="17" xfId="15" applyNumberFormat="1" applyFont="1" applyFill="1" applyBorder="1" applyAlignment="1" quotePrefix="1">
      <alignment horizontal="center" vertical="center"/>
      <protection/>
    </xf>
    <xf numFmtId="178" fontId="5"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7">
      <selection activeCell="D14" sqref="D14"/>
    </sheetView>
  </sheetViews>
  <sheetFormatPr defaultColWidth="9.00390625" defaultRowHeight="14.25"/>
  <cols>
    <col min="1" max="1" width="50.625" style="73" customWidth="1"/>
    <col min="2" max="2" width="4.00390625" style="73" customWidth="1"/>
    <col min="3" max="3" width="15.625" style="73" customWidth="1"/>
    <col min="4" max="4" width="50.625" style="73" customWidth="1"/>
    <col min="5" max="5" width="3.50390625" style="73" customWidth="1"/>
    <col min="6" max="6" width="15.625" style="73" customWidth="1"/>
    <col min="7" max="8" width="9.00390625" style="74" customWidth="1"/>
    <col min="9" max="16384" width="9.00390625" style="73" customWidth="1"/>
  </cols>
  <sheetData>
    <row r="1" spans="1:6" ht="14.25">
      <c r="A1" s="75"/>
      <c r="F1" s="124"/>
    </row>
    <row r="2" spans="1:8" s="71" customFormat="1" ht="18" customHeight="1">
      <c r="A2" s="76" t="s">
        <v>0</v>
      </c>
      <c r="B2" s="76"/>
      <c r="C2" s="76"/>
      <c r="D2" s="76"/>
      <c r="E2" s="76"/>
      <c r="F2" s="76"/>
      <c r="G2" s="95"/>
      <c r="H2" s="95"/>
    </row>
    <row r="3" spans="1:6" ht="9.75" customHeight="1">
      <c r="A3" s="77"/>
      <c r="B3" s="77"/>
      <c r="C3" s="77"/>
      <c r="D3" s="77"/>
      <c r="E3" s="77"/>
      <c r="F3" s="5" t="s">
        <v>1</v>
      </c>
    </row>
    <row r="4" spans="1:6" ht="15" customHeight="1">
      <c r="A4" s="6" t="s">
        <v>2</v>
      </c>
      <c r="B4" s="77"/>
      <c r="C4" s="77"/>
      <c r="D4" s="77"/>
      <c r="E4" s="77"/>
      <c r="F4" s="5" t="s">
        <v>3</v>
      </c>
    </row>
    <row r="5" spans="1:8" s="72" customFormat="1" ht="21.75" customHeight="1">
      <c r="A5" s="131" t="s">
        <v>4</v>
      </c>
      <c r="B5" s="78"/>
      <c r="C5" s="78"/>
      <c r="D5" s="131" t="s">
        <v>5</v>
      </c>
      <c r="E5" s="78"/>
      <c r="F5" s="78"/>
      <c r="G5" s="96"/>
      <c r="H5" s="96"/>
    </row>
    <row r="6" spans="1:8" s="72" customFormat="1" ht="21.75" customHeight="1">
      <c r="A6" s="131" t="s">
        <v>6</v>
      </c>
      <c r="B6" s="132" t="s">
        <v>7</v>
      </c>
      <c r="C6" s="78" t="s">
        <v>8</v>
      </c>
      <c r="D6" s="131" t="s">
        <v>6</v>
      </c>
      <c r="E6" s="132" t="s">
        <v>7</v>
      </c>
      <c r="F6" s="78" t="s">
        <v>8</v>
      </c>
      <c r="G6" s="96"/>
      <c r="H6" s="96"/>
    </row>
    <row r="7" spans="1:8" s="72" customFormat="1" ht="21.75" customHeight="1">
      <c r="A7" s="131" t="s">
        <v>9</v>
      </c>
      <c r="B7" s="78"/>
      <c r="C7" s="131" t="s">
        <v>10</v>
      </c>
      <c r="D7" s="131" t="s">
        <v>9</v>
      </c>
      <c r="E7" s="78"/>
      <c r="F7" s="131" t="s">
        <v>11</v>
      </c>
      <c r="G7" s="96"/>
      <c r="H7" s="96"/>
    </row>
    <row r="8" spans="1:8" s="72" customFormat="1" ht="21.75" customHeight="1">
      <c r="A8" s="133" t="s">
        <v>12</v>
      </c>
      <c r="B8" s="134" t="s">
        <v>10</v>
      </c>
      <c r="C8" s="126">
        <v>389.66</v>
      </c>
      <c r="D8" s="135" t="s">
        <v>13</v>
      </c>
      <c r="E8" s="134" t="s">
        <v>14</v>
      </c>
      <c r="F8" s="126"/>
      <c r="G8" s="96"/>
      <c r="H8" s="96"/>
    </row>
    <row r="9" spans="1:8" s="72" customFormat="1" ht="21.75" customHeight="1">
      <c r="A9" s="127" t="s">
        <v>15</v>
      </c>
      <c r="B9" s="134" t="s">
        <v>11</v>
      </c>
      <c r="C9" s="126">
        <v>3</v>
      </c>
      <c r="D9" s="135" t="s">
        <v>16</v>
      </c>
      <c r="E9" s="134" t="s">
        <v>17</v>
      </c>
      <c r="F9" s="126"/>
      <c r="G9" s="96"/>
      <c r="H9" s="96"/>
    </row>
    <row r="10" spans="1:8" s="72" customFormat="1" ht="21.75" customHeight="1">
      <c r="A10" s="83" t="s">
        <v>18</v>
      </c>
      <c r="B10" s="134" t="s">
        <v>19</v>
      </c>
      <c r="C10" s="126"/>
      <c r="D10" s="135" t="s">
        <v>20</v>
      </c>
      <c r="E10" s="134" t="s">
        <v>21</v>
      </c>
      <c r="F10" s="126"/>
      <c r="G10" s="96"/>
      <c r="H10" s="96"/>
    </row>
    <row r="11" spans="1:8" s="72" customFormat="1" ht="21.75" customHeight="1">
      <c r="A11" s="127" t="s">
        <v>22</v>
      </c>
      <c r="B11" s="134" t="s">
        <v>23</v>
      </c>
      <c r="C11" s="126"/>
      <c r="D11" s="135" t="s">
        <v>24</v>
      </c>
      <c r="E11" s="134" t="s">
        <v>25</v>
      </c>
      <c r="F11" s="126"/>
      <c r="G11" s="96"/>
      <c r="H11" s="96"/>
    </row>
    <row r="12" spans="1:8" s="72" customFormat="1" ht="21.75" customHeight="1">
      <c r="A12" s="127" t="s">
        <v>26</v>
      </c>
      <c r="B12" s="134" t="s">
        <v>27</v>
      </c>
      <c r="C12" s="126">
        <v>8</v>
      </c>
      <c r="D12" s="135" t="s">
        <v>28</v>
      </c>
      <c r="E12" s="134" t="s">
        <v>29</v>
      </c>
      <c r="F12" s="126"/>
      <c r="G12" s="96"/>
      <c r="H12" s="96"/>
    </row>
    <row r="13" spans="1:8" s="72" customFormat="1" ht="21.75" customHeight="1">
      <c r="A13" s="127" t="s">
        <v>30</v>
      </c>
      <c r="B13" s="134" t="s">
        <v>31</v>
      </c>
      <c r="C13" s="126"/>
      <c r="D13" s="135" t="s">
        <v>32</v>
      </c>
      <c r="E13" s="134" t="s">
        <v>33</v>
      </c>
      <c r="F13" s="126"/>
      <c r="G13" s="96"/>
      <c r="H13" s="96"/>
    </row>
    <row r="14" spans="1:8" s="72" customFormat="1" ht="21.75" customHeight="1">
      <c r="A14" s="127" t="s">
        <v>34</v>
      </c>
      <c r="B14" s="134" t="s">
        <v>35</v>
      </c>
      <c r="C14" s="126"/>
      <c r="D14" s="128" t="s">
        <v>36</v>
      </c>
      <c r="E14" s="134" t="s">
        <v>37</v>
      </c>
      <c r="F14" s="126">
        <v>691.28</v>
      </c>
      <c r="G14" s="96"/>
      <c r="H14" s="96"/>
    </row>
    <row r="15" spans="1:8" s="72" customFormat="1" ht="21.75" customHeight="1">
      <c r="A15" s="127" t="s">
        <v>38</v>
      </c>
      <c r="B15" s="134" t="s">
        <v>39</v>
      </c>
      <c r="C15" s="129"/>
      <c r="D15" s="83"/>
      <c r="E15" s="134" t="s">
        <v>40</v>
      </c>
      <c r="F15" s="126"/>
      <c r="G15" s="96"/>
      <c r="H15" s="96"/>
    </row>
    <row r="16" spans="1:8" s="72" customFormat="1" ht="21.75" customHeight="1">
      <c r="A16" s="130"/>
      <c r="B16" s="134" t="s">
        <v>41</v>
      </c>
      <c r="C16" s="126"/>
      <c r="D16" s="130"/>
      <c r="E16" s="134" t="s">
        <v>42</v>
      </c>
      <c r="F16" s="126"/>
      <c r="G16" s="96"/>
      <c r="H16" s="96"/>
    </row>
    <row r="17" spans="1:8" s="72" customFormat="1" ht="21.75" customHeight="1">
      <c r="A17" s="136" t="s">
        <v>43</v>
      </c>
      <c r="B17" s="134" t="s">
        <v>44</v>
      </c>
      <c r="C17" s="126">
        <f>SUM(C8:C15)</f>
        <v>400.66</v>
      </c>
      <c r="D17" s="136" t="s">
        <v>45</v>
      </c>
      <c r="E17" s="134" t="s">
        <v>46</v>
      </c>
      <c r="F17" s="126">
        <f>F14</f>
        <v>691.28</v>
      </c>
      <c r="G17" s="96"/>
      <c r="H17" s="96"/>
    </row>
    <row r="18" spans="1:8" s="72" customFormat="1" ht="21.75" customHeight="1">
      <c r="A18" s="83" t="s">
        <v>47</v>
      </c>
      <c r="B18" s="134" t="s">
        <v>48</v>
      </c>
      <c r="C18" s="126"/>
      <c r="D18" s="83" t="s">
        <v>49</v>
      </c>
      <c r="E18" s="134" t="s">
        <v>50</v>
      </c>
      <c r="F18" s="126"/>
      <c r="G18" s="96"/>
      <c r="H18" s="96"/>
    </row>
    <row r="19" spans="1:8" s="72" customFormat="1" ht="21.75" customHeight="1">
      <c r="A19" s="83" t="s">
        <v>51</v>
      </c>
      <c r="B19" s="134" t="s">
        <v>52</v>
      </c>
      <c r="C19" s="126">
        <v>290.62</v>
      </c>
      <c r="D19" s="83" t="s">
        <v>53</v>
      </c>
      <c r="E19" s="134" t="s">
        <v>54</v>
      </c>
      <c r="F19" s="126"/>
      <c r="G19" s="96"/>
      <c r="H19" s="96"/>
    </row>
    <row r="20" spans="1:6" ht="21.75" customHeight="1">
      <c r="A20" s="137" t="s">
        <v>55</v>
      </c>
      <c r="B20" s="134" t="s">
        <v>56</v>
      </c>
      <c r="C20" s="126">
        <f>C17+C19</f>
        <v>691.28</v>
      </c>
      <c r="D20" s="137" t="s">
        <v>55</v>
      </c>
      <c r="E20" s="134" t="s">
        <v>57</v>
      </c>
      <c r="F20" s="126">
        <f>F17</f>
        <v>691.28</v>
      </c>
    </row>
    <row r="21" spans="1:6" ht="51" customHeight="1">
      <c r="A21" s="93" t="s">
        <v>58</v>
      </c>
      <c r="B21" s="94"/>
      <c r="C21" s="94"/>
      <c r="D21" s="94"/>
      <c r="E21" s="94"/>
      <c r="F21" s="94"/>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J20"/>
  <sheetViews>
    <sheetView zoomScaleSheetLayoutView="160" workbookViewId="0" topLeftCell="A28">
      <selection activeCell="D9" sqref="D9:F18"/>
    </sheetView>
  </sheetViews>
  <sheetFormatPr defaultColWidth="9.00390625" defaultRowHeight="14.25"/>
  <cols>
    <col min="1" max="1" width="10.625" style="102" customWidth="1"/>
    <col min="2" max="2" width="38.25390625" style="102" customWidth="1"/>
    <col min="3" max="3" width="14.375" style="102" customWidth="1"/>
    <col min="4" max="4" width="15.125" style="102" customWidth="1"/>
    <col min="5" max="9" width="13.625" style="102" customWidth="1"/>
    <col min="10" max="16384" width="9.00390625" style="102" customWidth="1"/>
  </cols>
  <sheetData>
    <row r="1" spans="1:9" s="99" customFormat="1" ht="20.25">
      <c r="A1" s="103" t="s">
        <v>59</v>
      </c>
      <c r="B1" s="103"/>
      <c r="C1" s="103"/>
      <c r="D1" s="103"/>
      <c r="E1" s="103"/>
      <c r="F1" s="103"/>
      <c r="G1" s="103"/>
      <c r="H1" s="103"/>
      <c r="I1" s="103"/>
    </row>
    <row r="2" spans="1:9" ht="14.25">
      <c r="A2" s="104"/>
      <c r="B2" s="104"/>
      <c r="C2" s="104"/>
      <c r="D2" s="104"/>
      <c r="E2" s="104"/>
      <c r="F2" s="104"/>
      <c r="G2" s="104"/>
      <c r="H2" s="104"/>
      <c r="I2" s="5" t="s">
        <v>60</v>
      </c>
    </row>
    <row r="3" spans="1:9" ht="14.25">
      <c r="A3" s="122" t="s">
        <v>2</v>
      </c>
      <c r="B3" s="122"/>
      <c r="C3" s="104"/>
      <c r="D3" s="104"/>
      <c r="E3" s="105"/>
      <c r="F3" s="104"/>
      <c r="G3" s="104"/>
      <c r="H3" s="104"/>
      <c r="I3" s="5" t="s">
        <v>3</v>
      </c>
    </row>
    <row r="4" spans="1:10" s="100" customFormat="1" ht="22.5" customHeight="1">
      <c r="A4" s="138" t="s">
        <v>6</v>
      </c>
      <c r="B4" s="106"/>
      <c r="C4" s="138" t="s">
        <v>43</v>
      </c>
      <c r="D4" s="139" t="s">
        <v>61</v>
      </c>
      <c r="E4" s="138" t="s">
        <v>62</v>
      </c>
      <c r="F4" s="138" t="s">
        <v>63</v>
      </c>
      <c r="G4" s="138" t="s">
        <v>64</v>
      </c>
      <c r="H4" s="138" t="s">
        <v>65</v>
      </c>
      <c r="I4" s="138" t="s">
        <v>66</v>
      </c>
      <c r="J4" s="119"/>
    </row>
    <row r="5" spans="1:10" s="100" customFormat="1" ht="22.5" customHeight="1">
      <c r="A5" s="107" t="s">
        <v>67</v>
      </c>
      <c r="B5" s="138" t="s">
        <v>68</v>
      </c>
      <c r="C5" s="106"/>
      <c r="D5" s="123"/>
      <c r="E5" s="106"/>
      <c r="F5" s="106"/>
      <c r="G5" s="106"/>
      <c r="H5" s="106"/>
      <c r="I5" s="106"/>
      <c r="J5" s="119"/>
    </row>
    <row r="6" spans="1:10" s="100" customFormat="1" ht="22.5" customHeight="1">
      <c r="A6" s="106"/>
      <c r="B6" s="106"/>
      <c r="C6" s="106"/>
      <c r="D6" s="123"/>
      <c r="E6" s="106"/>
      <c r="F6" s="106"/>
      <c r="G6" s="106"/>
      <c r="H6" s="106"/>
      <c r="I6" s="106"/>
      <c r="J6" s="119"/>
    </row>
    <row r="7" spans="1:10" ht="22.5" customHeight="1">
      <c r="A7" s="140" t="s">
        <v>69</v>
      </c>
      <c r="B7" s="110"/>
      <c r="C7" s="140" t="s">
        <v>10</v>
      </c>
      <c r="D7" s="140" t="s">
        <v>11</v>
      </c>
      <c r="E7" s="140" t="s">
        <v>19</v>
      </c>
      <c r="F7" s="140" t="s">
        <v>23</v>
      </c>
      <c r="G7" s="140" t="s">
        <v>27</v>
      </c>
      <c r="H7" s="140" t="s">
        <v>31</v>
      </c>
      <c r="I7" s="108" t="s">
        <v>35</v>
      </c>
      <c r="J7" s="121"/>
    </row>
    <row r="8" spans="1:10" ht="22.5" customHeight="1">
      <c r="A8" s="140" t="s">
        <v>70</v>
      </c>
      <c r="B8" s="110"/>
      <c r="C8" s="111">
        <f>SUM(C9:C19)</f>
        <v>400.6499999999999</v>
      </c>
      <c r="D8" s="111">
        <f>SUM(D9:D19)</f>
        <v>392.6499999999999</v>
      </c>
      <c r="E8" s="111"/>
      <c r="F8" s="111">
        <f>SUM(F9:F19)</f>
        <v>8</v>
      </c>
      <c r="G8" s="111"/>
      <c r="H8" s="111"/>
      <c r="I8" s="111"/>
      <c r="J8" s="121"/>
    </row>
    <row r="9" spans="1:10" ht="22.5" customHeight="1">
      <c r="A9" s="112">
        <v>2070101</v>
      </c>
      <c r="B9" s="114" t="s">
        <v>71</v>
      </c>
      <c r="C9" s="111">
        <f aca="true" t="shared" si="0" ref="C9:C18">D9+E9+F9</f>
        <v>304.23</v>
      </c>
      <c r="D9" s="111">
        <f>272.38+31.85</f>
        <v>304.23</v>
      </c>
      <c r="E9" s="111"/>
      <c r="F9" s="111"/>
      <c r="G9" s="111"/>
      <c r="H9" s="111"/>
      <c r="I9" s="111"/>
      <c r="J9" s="121"/>
    </row>
    <row r="10" spans="1:10" ht="22.5" customHeight="1">
      <c r="A10" s="114" t="s">
        <v>72</v>
      </c>
      <c r="B10" s="114" t="s">
        <v>73</v>
      </c>
      <c r="C10" s="111">
        <f t="shared" si="0"/>
        <v>2.55</v>
      </c>
      <c r="D10" s="111">
        <v>2.55</v>
      </c>
      <c r="E10" s="111"/>
      <c r="F10" s="111"/>
      <c r="G10" s="111"/>
      <c r="H10" s="111"/>
      <c r="I10" s="111"/>
      <c r="J10" s="121"/>
    </row>
    <row r="11" spans="1:10" ht="22.5" customHeight="1">
      <c r="A11" s="114" t="s">
        <v>74</v>
      </c>
      <c r="B11" s="114" t="s">
        <v>75</v>
      </c>
      <c r="C11" s="111">
        <f t="shared" si="0"/>
        <v>0.4</v>
      </c>
      <c r="D11" s="111">
        <v>0.4</v>
      </c>
      <c r="E11" s="111"/>
      <c r="F11" s="111"/>
      <c r="G11" s="111"/>
      <c r="H11" s="111"/>
      <c r="I11" s="111"/>
      <c r="J11" s="121"/>
    </row>
    <row r="12" spans="1:10" ht="22.5" customHeight="1">
      <c r="A12" s="114" t="s">
        <v>76</v>
      </c>
      <c r="B12" s="114" t="s">
        <v>77</v>
      </c>
      <c r="C12" s="111">
        <f t="shared" si="0"/>
        <v>7.5</v>
      </c>
      <c r="D12" s="111">
        <v>7.5</v>
      </c>
      <c r="E12" s="111"/>
      <c r="F12" s="111"/>
      <c r="G12" s="111"/>
      <c r="H12" s="111"/>
      <c r="I12" s="111"/>
      <c r="J12" s="121"/>
    </row>
    <row r="13" spans="1:10" ht="22.5" customHeight="1">
      <c r="A13" s="114" t="s">
        <v>78</v>
      </c>
      <c r="B13" s="114" t="s">
        <v>79</v>
      </c>
      <c r="C13" s="111">
        <f t="shared" si="0"/>
        <v>47.39</v>
      </c>
      <c r="D13" s="111">
        <v>47.39</v>
      </c>
      <c r="E13" s="111"/>
      <c r="F13" s="111"/>
      <c r="G13" s="111"/>
      <c r="H13" s="111"/>
      <c r="I13" s="111"/>
      <c r="J13" s="121"/>
    </row>
    <row r="14" spans="1:10" ht="22.5" customHeight="1">
      <c r="A14" s="114" t="s">
        <v>80</v>
      </c>
      <c r="B14" s="114" t="s">
        <v>71</v>
      </c>
      <c r="C14" s="111">
        <f t="shared" si="0"/>
        <v>0.76</v>
      </c>
      <c r="D14" s="111">
        <v>0.76</v>
      </c>
      <c r="E14" s="111"/>
      <c r="F14" s="111"/>
      <c r="G14" s="111"/>
      <c r="H14" s="111"/>
      <c r="I14" s="111"/>
      <c r="J14" s="121"/>
    </row>
    <row r="15" spans="1:10" ht="22.5" customHeight="1">
      <c r="A15" s="114" t="s">
        <v>81</v>
      </c>
      <c r="B15" s="114" t="s">
        <v>82</v>
      </c>
      <c r="C15" s="111">
        <f t="shared" si="0"/>
        <v>1.96</v>
      </c>
      <c r="D15" s="111">
        <v>1.96</v>
      </c>
      <c r="E15" s="111"/>
      <c r="F15" s="111"/>
      <c r="G15" s="111"/>
      <c r="H15" s="111"/>
      <c r="I15" s="111"/>
      <c r="J15" s="121"/>
    </row>
    <row r="16" spans="1:10" ht="22.5" customHeight="1">
      <c r="A16" s="114" t="s">
        <v>83</v>
      </c>
      <c r="B16" s="114" t="s">
        <v>84</v>
      </c>
      <c r="C16" s="111">
        <f t="shared" si="0"/>
        <v>13.09</v>
      </c>
      <c r="D16" s="111">
        <v>5.09</v>
      </c>
      <c r="E16" s="111"/>
      <c r="F16" s="111">
        <v>8</v>
      </c>
      <c r="G16" s="111"/>
      <c r="H16" s="111"/>
      <c r="I16" s="111"/>
      <c r="J16" s="121"/>
    </row>
    <row r="17" spans="1:10" ht="22.5" customHeight="1">
      <c r="A17" s="114" t="s">
        <v>85</v>
      </c>
      <c r="B17" s="114" t="s">
        <v>86</v>
      </c>
      <c r="C17" s="111">
        <f t="shared" si="0"/>
        <v>19.77</v>
      </c>
      <c r="D17" s="111">
        <v>19.77</v>
      </c>
      <c r="E17" s="111"/>
      <c r="F17" s="111"/>
      <c r="G17" s="111"/>
      <c r="H17" s="111"/>
      <c r="I17" s="111"/>
      <c r="J17" s="121"/>
    </row>
    <row r="18" spans="1:10" ht="22.5" customHeight="1">
      <c r="A18" s="114" t="s">
        <v>87</v>
      </c>
      <c r="B18" s="114" t="s">
        <v>88</v>
      </c>
      <c r="C18" s="111">
        <f t="shared" si="0"/>
        <v>3</v>
      </c>
      <c r="D18" s="111">
        <v>3</v>
      </c>
      <c r="E18" s="111"/>
      <c r="F18" s="111"/>
      <c r="G18" s="111"/>
      <c r="H18" s="111"/>
      <c r="I18" s="111"/>
      <c r="J18" s="121"/>
    </row>
    <row r="19" spans="1:10" ht="22.5" customHeight="1">
      <c r="A19" s="112"/>
      <c r="B19" s="112"/>
      <c r="C19" s="111"/>
      <c r="D19" s="111"/>
      <c r="E19" s="111"/>
      <c r="F19" s="111"/>
      <c r="G19" s="111"/>
      <c r="H19" s="111"/>
      <c r="I19" s="111"/>
      <c r="J19" s="121"/>
    </row>
    <row r="20" spans="1:9" ht="30.75" customHeight="1">
      <c r="A20" s="115" t="s">
        <v>89</v>
      </c>
      <c r="B20" s="116"/>
      <c r="C20" s="116"/>
      <c r="D20" s="116"/>
      <c r="E20" s="116"/>
      <c r="F20" s="116"/>
      <c r="G20" s="116"/>
      <c r="H20" s="116"/>
      <c r="I20" s="116"/>
    </row>
  </sheetData>
  <sheetProtection/>
  <mergeCells count="15">
    <mergeCell ref="A1:I1"/>
    <mergeCell ref="A3:B3"/>
    <mergeCell ref="A4:B4"/>
    <mergeCell ref="A7:B7"/>
    <mergeCell ref="A8:B8"/>
    <mergeCell ref="A20:I20"/>
    <mergeCell ref="A5:A6"/>
    <mergeCell ref="B5:B6"/>
    <mergeCell ref="C4:C6"/>
    <mergeCell ref="D4:D6"/>
    <mergeCell ref="E4:E6"/>
    <mergeCell ref="F4:F6"/>
    <mergeCell ref="G4:G6"/>
    <mergeCell ref="H4:H6"/>
    <mergeCell ref="I4:I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28"/>
  <sheetViews>
    <sheetView workbookViewId="0" topLeftCell="A4">
      <selection activeCell="D8" sqref="D8:H8"/>
    </sheetView>
  </sheetViews>
  <sheetFormatPr defaultColWidth="9.00390625" defaultRowHeight="14.25"/>
  <cols>
    <col min="1" max="1" width="11.875" style="102" customWidth="1"/>
    <col min="2" max="2" width="32.875" style="102" customWidth="1"/>
    <col min="3" max="3" width="14.375" style="102" customWidth="1"/>
    <col min="4" max="8" width="14.625" style="102" customWidth="1"/>
    <col min="9" max="9" width="9.00390625" style="102" customWidth="1"/>
    <col min="10" max="10" width="12.625" style="102" customWidth="1"/>
    <col min="11" max="16384" width="9.00390625" style="102" customWidth="1"/>
  </cols>
  <sheetData>
    <row r="1" spans="1:8" s="99" customFormat="1" ht="20.25">
      <c r="A1" s="103" t="s">
        <v>90</v>
      </c>
      <c r="B1" s="103"/>
      <c r="C1" s="103"/>
      <c r="D1" s="103"/>
      <c r="E1" s="103"/>
      <c r="F1" s="103"/>
      <c r="G1" s="103"/>
      <c r="H1" s="103"/>
    </row>
    <row r="2" spans="1:8" ht="14.25">
      <c r="A2" s="104"/>
      <c r="B2" s="104"/>
      <c r="C2" s="104"/>
      <c r="D2" s="104"/>
      <c r="E2" s="104"/>
      <c r="F2" s="104"/>
      <c r="G2" s="104"/>
      <c r="H2" s="5" t="s">
        <v>91</v>
      </c>
    </row>
    <row r="3" spans="1:8" ht="14.25">
      <c r="A3" s="6" t="s">
        <v>2</v>
      </c>
      <c r="B3" s="104"/>
      <c r="C3" s="104"/>
      <c r="D3" s="104"/>
      <c r="E3" s="105"/>
      <c r="F3" s="104"/>
      <c r="G3" s="104"/>
      <c r="H3" s="5" t="s">
        <v>3</v>
      </c>
    </row>
    <row r="4" spans="1:9" s="100" customFormat="1" ht="22.5" customHeight="1">
      <c r="A4" s="138" t="s">
        <v>6</v>
      </c>
      <c r="B4" s="106"/>
      <c r="C4" s="138" t="s">
        <v>45</v>
      </c>
      <c r="D4" s="138" t="s">
        <v>92</v>
      </c>
      <c r="E4" s="141" t="s">
        <v>93</v>
      </c>
      <c r="F4" s="141" t="s">
        <v>94</v>
      </c>
      <c r="G4" s="107" t="s">
        <v>95</v>
      </c>
      <c r="H4" s="141" t="s">
        <v>96</v>
      </c>
      <c r="I4" s="119"/>
    </row>
    <row r="5" spans="1:9" s="100" customFormat="1" ht="22.5" customHeight="1">
      <c r="A5" s="107" t="s">
        <v>67</v>
      </c>
      <c r="B5" s="138" t="s">
        <v>68</v>
      </c>
      <c r="C5" s="106"/>
      <c r="D5" s="106"/>
      <c r="E5" s="107"/>
      <c r="F5" s="107"/>
      <c r="G5" s="107"/>
      <c r="H5" s="107"/>
      <c r="I5" s="119"/>
    </row>
    <row r="6" spans="1:9" s="100" customFormat="1" ht="22.5" customHeight="1">
      <c r="A6" s="106"/>
      <c r="B6" s="106"/>
      <c r="C6" s="106"/>
      <c r="D6" s="106"/>
      <c r="E6" s="107"/>
      <c r="F6" s="107"/>
      <c r="G6" s="107"/>
      <c r="H6" s="107"/>
      <c r="I6" s="119"/>
    </row>
    <row r="7" spans="1:9" s="101" customFormat="1" ht="22.5" customHeight="1">
      <c r="A7" s="142" t="s">
        <v>69</v>
      </c>
      <c r="B7" s="108"/>
      <c r="C7" s="143" t="s">
        <v>10</v>
      </c>
      <c r="D7" s="143" t="s">
        <v>11</v>
      </c>
      <c r="E7" s="143" t="s">
        <v>19</v>
      </c>
      <c r="F7" s="109" t="s">
        <v>23</v>
      </c>
      <c r="G7" s="109" t="s">
        <v>27</v>
      </c>
      <c r="H7" s="109" t="s">
        <v>31</v>
      </c>
      <c r="I7" s="120"/>
    </row>
    <row r="8" spans="1:9" ht="22.5" customHeight="1">
      <c r="A8" s="140" t="s">
        <v>70</v>
      </c>
      <c r="B8" s="110"/>
      <c r="C8" s="111">
        <v>691.28</v>
      </c>
      <c r="D8" s="111">
        <v>389.44999999999993</v>
      </c>
      <c r="E8" s="111">
        <v>252.5</v>
      </c>
      <c r="F8" s="111">
        <v>0</v>
      </c>
      <c r="G8" s="111">
        <v>0</v>
      </c>
      <c r="H8" s="111">
        <v>49.33</v>
      </c>
      <c r="I8" s="121"/>
    </row>
    <row r="9" spans="1:9" ht="22.5" customHeight="1">
      <c r="A9" s="112">
        <v>2070101</v>
      </c>
      <c r="B9" s="113" t="s">
        <v>71</v>
      </c>
      <c r="C9" s="111">
        <v>357.98999999999995</v>
      </c>
      <c r="D9" s="111">
        <v>346.08</v>
      </c>
      <c r="E9" s="111">
        <v>3.21</v>
      </c>
      <c r="F9" s="111"/>
      <c r="G9" s="111"/>
      <c r="H9" s="111">
        <v>8.7</v>
      </c>
      <c r="I9" s="121"/>
    </row>
    <row r="10" spans="1:9" ht="22.5" customHeight="1">
      <c r="A10" s="114" t="s">
        <v>97</v>
      </c>
      <c r="B10" s="113" t="s">
        <v>98</v>
      </c>
      <c r="C10" s="111">
        <v>8.08</v>
      </c>
      <c r="D10" s="111"/>
      <c r="E10" s="111"/>
      <c r="F10" s="111"/>
      <c r="G10" s="111"/>
      <c r="H10" s="111">
        <v>8.08</v>
      </c>
      <c r="I10" s="121"/>
    </row>
    <row r="11" spans="1:9" ht="22.5" customHeight="1">
      <c r="A11" s="114" t="s">
        <v>99</v>
      </c>
      <c r="B11" s="113" t="s">
        <v>100</v>
      </c>
      <c r="C11" s="111">
        <v>2.73</v>
      </c>
      <c r="D11" s="111"/>
      <c r="E11" s="111">
        <v>2.73</v>
      </c>
      <c r="F11" s="111"/>
      <c r="G11" s="111"/>
      <c r="H11" s="111"/>
      <c r="I11" s="121"/>
    </row>
    <row r="12" spans="1:9" ht="22.5" customHeight="1">
      <c r="A12" s="114" t="s">
        <v>101</v>
      </c>
      <c r="B12" s="113" t="s">
        <v>73</v>
      </c>
      <c r="C12" s="111">
        <v>2.55</v>
      </c>
      <c r="D12" s="111"/>
      <c r="E12" s="111"/>
      <c r="F12" s="111"/>
      <c r="G12" s="111"/>
      <c r="H12" s="111">
        <v>2.55</v>
      </c>
      <c r="I12" s="121"/>
    </row>
    <row r="13" spans="1:9" ht="22.5" customHeight="1">
      <c r="A13" s="114" t="s">
        <v>102</v>
      </c>
      <c r="B13" s="113" t="s">
        <v>75</v>
      </c>
      <c r="C13" s="111">
        <v>27.9</v>
      </c>
      <c r="D13" s="111">
        <v>0.26</v>
      </c>
      <c r="E13" s="111">
        <v>27.64</v>
      </c>
      <c r="F13" s="111"/>
      <c r="G13" s="111"/>
      <c r="H13" s="111"/>
      <c r="I13" s="121"/>
    </row>
    <row r="14" spans="1:9" ht="22.5" customHeight="1">
      <c r="A14" s="114" t="s">
        <v>103</v>
      </c>
      <c r="B14" s="113" t="s">
        <v>104</v>
      </c>
      <c r="C14" s="111">
        <v>55.98</v>
      </c>
      <c r="D14" s="111">
        <v>3.4</v>
      </c>
      <c r="E14" s="111">
        <v>52.58</v>
      </c>
      <c r="F14" s="111"/>
      <c r="G14" s="111"/>
      <c r="H14" s="111"/>
      <c r="I14" s="121"/>
    </row>
    <row r="15" spans="1:9" ht="22.5" customHeight="1">
      <c r="A15" s="114" t="s">
        <v>105</v>
      </c>
      <c r="B15" s="113" t="s">
        <v>77</v>
      </c>
      <c r="C15" s="111">
        <v>8</v>
      </c>
      <c r="D15" s="111">
        <v>8</v>
      </c>
      <c r="E15" s="111"/>
      <c r="F15" s="111"/>
      <c r="G15" s="111"/>
      <c r="H15" s="111"/>
      <c r="I15" s="121"/>
    </row>
    <row r="16" spans="1:9" ht="22.5" customHeight="1">
      <c r="A16" s="114" t="s">
        <v>78</v>
      </c>
      <c r="B16" s="113" t="s">
        <v>79</v>
      </c>
      <c r="C16" s="111">
        <v>137.91</v>
      </c>
      <c r="D16" s="111">
        <v>9.45</v>
      </c>
      <c r="E16" s="111">
        <v>98.46</v>
      </c>
      <c r="F16" s="111"/>
      <c r="G16" s="111"/>
      <c r="H16" s="111">
        <v>30</v>
      </c>
      <c r="I16" s="121"/>
    </row>
    <row r="17" spans="1:9" ht="22.5" customHeight="1">
      <c r="A17" s="114" t="s">
        <v>106</v>
      </c>
      <c r="B17" s="113" t="s">
        <v>71</v>
      </c>
      <c r="C17" s="111">
        <v>4.05</v>
      </c>
      <c r="D17" s="111">
        <v>4.05</v>
      </c>
      <c r="E17" s="111"/>
      <c r="F17" s="111"/>
      <c r="G17" s="111"/>
      <c r="H17" s="111"/>
      <c r="I17" s="121"/>
    </row>
    <row r="18" spans="1:9" ht="22.5" customHeight="1">
      <c r="A18" s="114" t="s">
        <v>107</v>
      </c>
      <c r="B18" s="113" t="s">
        <v>108</v>
      </c>
      <c r="C18" s="111">
        <v>0.6</v>
      </c>
      <c r="D18" s="111"/>
      <c r="E18" s="111">
        <v>0.6</v>
      </c>
      <c r="F18" s="111"/>
      <c r="G18" s="111"/>
      <c r="H18" s="111"/>
      <c r="I18" s="121"/>
    </row>
    <row r="19" spans="1:9" ht="22.5" customHeight="1">
      <c r="A19" s="114" t="s">
        <v>81</v>
      </c>
      <c r="B19" s="113" t="s">
        <v>82</v>
      </c>
      <c r="C19" s="111">
        <v>20.05</v>
      </c>
      <c r="D19" s="111"/>
      <c r="E19" s="111">
        <v>20.05</v>
      </c>
      <c r="F19" s="111"/>
      <c r="G19" s="111"/>
      <c r="H19" s="111"/>
      <c r="I19" s="121"/>
    </row>
    <row r="20" spans="1:9" ht="22.5" customHeight="1">
      <c r="A20" s="114" t="s">
        <v>109</v>
      </c>
      <c r="B20" s="113" t="s">
        <v>84</v>
      </c>
      <c r="C20" s="111">
        <v>42.669999999999995</v>
      </c>
      <c r="D20" s="111">
        <v>0.44</v>
      </c>
      <c r="E20" s="111">
        <v>42.23</v>
      </c>
      <c r="F20" s="111"/>
      <c r="G20" s="111"/>
      <c r="H20" s="111"/>
      <c r="I20" s="121"/>
    </row>
    <row r="21" spans="1:9" ht="22.5" customHeight="1">
      <c r="A21" s="114" t="s">
        <v>85</v>
      </c>
      <c r="B21" s="113" t="s">
        <v>86</v>
      </c>
      <c r="C21" s="111">
        <v>19.77</v>
      </c>
      <c r="D21" s="111">
        <v>17.77</v>
      </c>
      <c r="E21" s="111">
        <v>2</v>
      </c>
      <c r="F21" s="111"/>
      <c r="G21" s="111"/>
      <c r="H21" s="111"/>
      <c r="I21" s="121"/>
    </row>
    <row r="22" spans="1:9" ht="22.5" customHeight="1">
      <c r="A22" s="114" t="s">
        <v>110</v>
      </c>
      <c r="B22" s="113" t="str">
        <f>'g02收入决算表'!B18</f>
        <v>用于体育事业的彩票公益金支出</v>
      </c>
      <c r="C22" s="111">
        <v>3</v>
      </c>
      <c r="D22" s="111"/>
      <c r="E22" s="111">
        <v>3</v>
      </c>
      <c r="F22" s="111"/>
      <c r="G22" s="111"/>
      <c r="H22" s="111"/>
      <c r="I22" s="121"/>
    </row>
    <row r="23" spans="1:9" ht="22.5" customHeight="1">
      <c r="A23" s="112"/>
      <c r="B23" s="113"/>
      <c r="C23" s="111"/>
      <c r="D23" s="111"/>
      <c r="E23" s="111"/>
      <c r="F23" s="111"/>
      <c r="G23" s="111"/>
      <c r="H23" s="111"/>
      <c r="I23" s="121"/>
    </row>
    <row r="24" spans="1:9" ht="22.5" customHeight="1">
      <c r="A24" s="112"/>
      <c r="B24" s="113"/>
      <c r="C24" s="111"/>
      <c r="D24" s="111"/>
      <c r="E24" s="111"/>
      <c r="F24" s="111"/>
      <c r="G24" s="111"/>
      <c r="H24" s="111"/>
      <c r="I24" s="121"/>
    </row>
    <row r="25" spans="1:8" ht="31.5" customHeight="1">
      <c r="A25" s="115" t="s">
        <v>111</v>
      </c>
      <c r="B25" s="116"/>
      <c r="C25" s="116"/>
      <c r="D25" s="116"/>
      <c r="E25" s="116"/>
      <c r="F25" s="116"/>
      <c r="G25" s="116"/>
      <c r="H25" s="116"/>
    </row>
    <row r="26" ht="14.25">
      <c r="A26" s="117"/>
    </row>
    <row r="27" ht="14.25">
      <c r="A27" s="118"/>
    </row>
    <row r="28" ht="14.25">
      <c r="A28" s="118"/>
    </row>
  </sheetData>
  <sheetProtection/>
  <mergeCells count="13">
    <mergeCell ref="A1:H1"/>
    <mergeCell ref="A4:B4"/>
    <mergeCell ref="A7:B7"/>
    <mergeCell ref="A8:B8"/>
    <mergeCell ref="A25:H25"/>
    <mergeCell ref="A5:A6"/>
    <mergeCell ref="B5:B6"/>
    <mergeCell ref="C4:C6"/>
    <mergeCell ref="D4:D6"/>
    <mergeCell ref="E4:E6"/>
    <mergeCell ref="F4:F6"/>
    <mergeCell ref="G4:G6"/>
    <mergeCell ref="H4:H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3">
      <selection activeCell="D26" sqref="D26"/>
    </sheetView>
  </sheetViews>
  <sheetFormatPr defaultColWidth="9.00390625" defaultRowHeight="14.25"/>
  <cols>
    <col min="1" max="1" width="36.375" style="73" customWidth="1"/>
    <col min="2" max="2" width="4.00390625" style="73" customWidth="1"/>
    <col min="3" max="3" width="15.625" style="73" customWidth="1"/>
    <col min="4" max="4" width="35.75390625" style="73" customWidth="1"/>
    <col min="5" max="5" width="3.50390625" style="73" customWidth="1"/>
    <col min="6" max="6" width="15.625" style="73" customWidth="1"/>
    <col min="7" max="8" width="13.875" style="73" customWidth="1"/>
    <col min="9" max="9" width="15.625" style="73" customWidth="1"/>
    <col min="10" max="11" width="9.00390625" style="74" customWidth="1"/>
    <col min="12" max="16384" width="9.00390625" style="73" customWidth="1"/>
  </cols>
  <sheetData>
    <row r="1" ht="14.25">
      <c r="A1" s="75"/>
    </row>
    <row r="2" spans="1:11" s="71" customFormat="1" ht="18" customHeight="1">
      <c r="A2" s="76" t="s">
        <v>112</v>
      </c>
      <c r="B2" s="76"/>
      <c r="C2" s="76"/>
      <c r="D2" s="76"/>
      <c r="E2" s="76"/>
      <c r="F2" s="76"/>
      <c r="G2" s="76"/>
      <c r="H2" s="76"/>
      <c r="I2" s="76"/>
      <c r="J2" s="95"/>
      <c r="K2" s="95"/>
    </row>
    <row r="3" spans="1:9" ht="9.75" customHeight="1">
      <c r="A3" s="77"/>
      <c r="B3" s="77"/>
      <c r="C3" s="77"/>
      <c r="D3" s="77"/>
      <c r="E3" s="77"/>
      <c r="F3" s="77"/>
      <c r="G3" s="77"/>
      <c r="H3" s="77"/>
      <c r="I3" s="5" t="s">
        <v>113</v>
      </c>
    </row>
    <row r="4" spans="1:9" ht="15" customHeight="1">
      <c r="A4" s="6" t="s">
        <v>2</v>
      </c>
      <c r="B4" s="77"/>
      <c r="C4" s="77"/>
      <c r="D4" s="77"/>
      <c r="E4" s="77"/>
      <c r="F4" s="77"/>
      <c r="G4" s="77"/>
      <c r="H4" s="77"/>
      <c r="I4" s="5" t="s">
        <v>3</v>
      </c>
    </row>
    <row r="5" spans="1:11" s="72" customFormat="1" ht="19.5" customHeight="1">
      <c r="A5" s="131" t="s">
        <v>4</v>
      </c>
      <c r="B5" s="78"/>
      <c r="C5" s="78"/>
      <c r="D5" s="131" t="s">
        <v>5</v>
      </c>
      <c r="E5" s="78"/>
      <c r="F5" s="78"/>
      <c r="G5" s="78"/>
      <c r="H5" s="78"/>
      <c r="I5" s="78"/>
      <c r="J5" s="96"/>
      <c r="K5" s="96"/>
    </row>
    <row r="6" spans="1:11" s="72" customFormat="1" ht="31.5" customHeight="1">
      <c r="A6" s="144" t="s">
        <v>6</v>
      </c>
      <c r="B6" s="145" t="s">
        <v>7</v>
      </c>
      <c r="C6" s="79" t="s">
        <v>114</v>
      </c>
      <c r="D6" s="144" t="s">
        <v>6</v>
      </c>
      <c r="E6" s="145" t="s">
        <v>7</v>
      </c>
      <c r="F6" s="79" t="s">
        <v>70</v>
      </c>
      <c r="G6" s="81" t="s">
        <v>115</v>
      </c>
      <c r="H6" s="81" t="s">
        <v>116</v>
      </c>
      <c r="I6" s="81" t="s">
        <v>117</v>
      </c>
      <c r="J6" s="96"/>
      <c r="K6" s="96"/>
    </row>
    <row r="7" spans="1:11" s="72" customFormat="1" ht="19.5" customHeight="1">
      <c r="A7" s="144" t="s">
        <v>9</v>
      </c>
      <c r="B7" s="79"/>
      <c r="C7" s="144" t="s">
        <v>10</v>
      </c>
      <c r="D7" s="144" t="s">
        <v>9</v>
      </c>
      <c r="E7" s="79"/>
      <c r="F7" s="82">
        <v>2</v>
      </c>
      <c r="G7" s="82">
        <v>3</v>
      </c>
      <c r="H7" s="82" t="s">
        <v>23</v>
      </c>
      <c r="I7" s="82" t="s">
        <v>27</v>
      </c>
      <c r="J7" s="96"/>
      <c r="K7" s="96"/>
    </row>
    <row r="8" spans="1:11" s="72" customFormat="1" ht="19.5" customHeight="1">
      <c r="A8" s="133" t="s">
        <v>118</v>
      </c>
      <c r="B8" s="146" t="s">
        <v>10</v>
      </c>
      <c r="C8" s="85">
        <f>'g01收入支出决算总表'!C8</f>
        <v>389.66</v>
      </c>
      <c r="D8" s="133" t="s">
        <v>13</v>
      </c>
      <c r="E8" s="86">
        <v>15</v>
      </c>
      <c r="F8" s="87"/>
      <c r="G8" s="88"/>
      <c r="H8" s="86"/>
      <c r="I8" s="85"/>
      <c r="J8" s="96"/>
      <c r="K8" s="96"/>
    </row>
    <row r="9" spans="1:11" s="72" customFormat="1" ht="19.5" customHeight="1">
      <c r="A9" s="83" t="s">
        <v>119</v>
      </c>
      <c r="B9" s="146" t="s">
        <v>11</v>
      </c>
      <c r="C9" s="85">
        <f>'g01收入支出决算总表'!C9</f>
        <v>3</v>
      </c>
      <c r="D9" s="133" t="s">
        <v>16</v>
      </c>
      <c r="E9" s="86">
        <v>16</v>
      </c>
      <c r="F9" s="86"/>
      <c r="G9" s="86"/>
      <c r="H9" s="86"/>
      <c r="I9" s="85"/>
      <c r="J9" s="96"/>
      <c r="K9" s="96"/>
    </row>
    <row r="10" spans="1:11" s="72" customFormat="1" ht="19.5" customHeight="1">
      <c r="A10" s="83" t="s">
        <v>120</v>
      </c>
      <c r="B10" s="146" t="s">
        <v>19</v>
      </c>
      <c r="C10" s="85"/>
      <c r="D10" s="133" t="s">
        <v>20</v>
      </c>
      <c r="E10" s="86">
        <v>17</v>
      </c>
      <c r="F10" s="86"/>
      <c r="G10" s="86"/>
      <c r="H10" s="86"/>
      <c r="I10" s="85"/>
      <c r="J10" s="96"/>
      <c r="K10" s="96"/>
    </row>
    <row r="11" spans="1:11" s="72" customFormat="1" ht="19.5" customHeight="1">
      <c r="A11" s="83"/>
      <c r="B11" s="146" t="s">
        <v>23</v>
      </c>
      <c r="C11" s="85"/>
      <c r="D11" s="133" t="s">
        <v>24</v>
      </c>
      <c r="E11" s="86">
        <v>18</v>
      </c>
      <c r="F11" s="86"/>
      <c r="G11" s="86"/>
      <c r="H11" s="86"/>
      <c r="I11" s="85"/>
      <c r="J11" s="96"/>
      <c r="K11" s="96"/>
    </row>
    <row r="12" spans="1:11" s="72" customFormat="1" ht="19.5" customHeight="1">
      <c r="A12" s="83"/>
      <c r="B12" s="146" t="s">
        <v>27</v>
      </c>
      <c r="C12" s="85"/>
      <c r="D12" s="133" t="s">
        <v>28</v>
      </c>
      <c r="E12" s="86">
        <v>19</v>
      </c>
      <c r="F12" s="86"/>
      <c r="G12" s="86"/>
      <c r="H12" s="86"/>
      <c r="I12" s="85"/>
      <c r="J12" s="96"/>
      <c r="K12" s="96"/>
    </row>
    <row r="13" spans="1:11" s="72" customFormat="1" ht="19.5" customHeight="1">
      <c r="A13" s="83"/>
      <c r="B13" s="146" t="s">
        <v>31</v>
      </c>
      <c r="C13" s="85"/>
      <c r="D13" s="133" t="s">
        <v>32</v>
      </c>
      <c r="E13" s="86">
        <v>20</v>
      </c>
      <c r="F13" s="86"/>
      <c r="G13" s="86"/>
      <c r="H13" s="86"/>
      <c r="I13" s="85"/>
      <c r="J13" s="96"/>
      <c r="K13" s="96"/>
    </row>
    <row r="14" spans="1:11" s="72" customFormat="1" ht="19.5" customHeight="1">
      <c r="A14" s="83"/>
      <c r="B14" s="146" t="s">
        <v>35</v>
      </c>
      <c r="C14" s="85"/>
      <c r="D14" s="133" t="s">
        <v>36</v>
      </c>
      <c r="E14" s="86">
        <v>21</v>
      </c>
      <c r="F14" s="85">
        <f>G14+H14</f>
        <v>683.28</v>
      </c>
      <c r="G14" s="85">
        <v>680.28</v>
      </c>
      <c r="H14" s="85">
        <v>3</v>
      </c>
      <c r="I14" s="85"/>
      <c r="J14" s="96"/>
      <c r="K14" s="96"/>
    </row>
    <row r="15" spans="1:11" s="72" customFormat="1" ht="19.5" customHeight="1">
      <c r="A15" s="83"/>
      <c r="B15" s="146" t="s">
        <v>39</v>
      </c>
      <c r="C15" s="83"/>
      <c r="D15" s="83"/>
      <c r="E15" s="86">
        <v>22</v>
      </c>
      <c r="F15" s="85"/>
      <c r="G15" s="85"/>
      <c r="H15" s="85"/>
      <c r="I15" s="84"/>
      <c r="J15" s="96"/>
      <c r="K15" s="96"/>
    </row>
    <row r="16" spans="1:11" s="72" customFormat="1" ht="19.5" customHeight="1">
      <c r="A16" s="136" t="s">
        <v>43</v>
      </c>
      <c r="B16" s="146" t="s">
        <v>41</v>
      </c>
      <c r="C16" s="85">
        <f>C8+C9</f>
        <v>392.66</v>
      </c>
      <c r="D16" s="136" t="s">
        <v>45</v>
      </c>
      <c r="E16" s="86">
        <v>23</v>
      </c>
      <c r="F16" s="85">
        <f>F14</f>
        <v>683.28</v>
      </c>
      <c r="G16" s="85">
        <f>G14</f>
        <v>680.28</v>
      </c>
      <c r="H16" s="85">
        <f>H14</f>
        <v>3</v>
      </c>
      <c r="I16" s="97"/>
      <c r="J16" s="96"/>
      <c r="K16" s="96"/>
    </row>
    <row r="17" spans="1:11" s="72" customFormat="1" ht="19.5" customHeight="1">
      <c r="A17" s="84" t="s">
        <v>121</v>
      </c>
      <c r="B17" s="146" t="s">
        <v>44</v>
      </c>
      <c r="C17" s="85">
        <f>'g01收入支出决算总表'!C19</f>
        <v>290.62</v>
      </c>
      <c r="D17" s="84" t="s">
        <v>122</v>
      </c>
      <c r="E17" s="86">
        <v>24</v>
      </c>
      <c r="F17" s="85"/>
      <c r="G17" s="85"/>
      <c r="H17" s="85"/>
      <c r="I17" s="98"/>
      <c r="J17" s="96"/>
      <c r="K17" s="96"/>
    </row>
    <row r="18" spans="1:11" s="72" customFormat="1" ht="19.5" customHeight="1">
      <c r="A18" s="84" t="s">
        <v>123</v>
      </c>
      <c r="B18" s="146" t="s">
        <v>48</v>
      </c>
      <c r="C18" s="85">
        <f>C17</f>
        <v>290.62</v>
      </c>
      <c r="D18" s="83"/>
      <c r="E18" s="86">
        <v>25</v>
      </c>
      <c r="F18" s="85"/>
      <c r="G18" s="85"/>
      <c r="H18" s="85"/>
      <c r="I18" s="98"/>
      <c r="J18" s="96"/>
      <c r="K18" s="96"/>
    </row>
    <row r="19" spans="1:11" s="72" customFormat="1" ht="19.5" customHeight="1">
      <c r="A19" s="84" t="s">
        <v>124</v>
      </c>
      <c r="B19" s="146" t="s">
        <v>52</v>
      </c>
      <c r="C19" s="85"/>
      <c r="D19" s="83"/>
      <c r="E19" s="86">
        <v>26</v>
      </c>
      <c r="F19" s="85"/>
      <c r="G19" s="85"/>
      <c r="H19" s="85"/>
      <c r="I19" s="98"/>
      <c r="J19" s="96"/>
      <c r="K19" s="96"/>
    </row>
    <row r="20" spans="1:11" s="72" customFormat="1" ht="19.5" customHeight="1">
      <c r="A20" s="84" t="s">
        <v>125</v>
      </c>
      <c r="B20" s="146" t="s">
        <v>56</v>
      </c>
      <c r="C20" s="85"/>
      <c r="D20" s="83"/>
      <c r="E20" s="86">
        <v>27</v>
      </c>
      <c r="F20" s="85"/>
      <c r="G20" s="85"/>
      <c r="H20" s="85"/>
      <c r="I20" s="98"/>
      <c r="J20" s="96"/>
      <c r="K20" s="96"/>
    </row>
    <row r="21" spans="1:9" ht="19.5" customHeight="1">
      <c r="A21" s="137" t="s">
        <v>55</v>
      </c>
      <c r="B21" s="134" t="s">
        <v>14</v>
      </c>
      <c r="C21" s="85">
        <f>C16+C18</f>
        <v>683.28</v>
      </c>
      <c r="D21" s="137" t="s">
        <v>55</v>
      </c>
      <c r="E21" s="92">
        <v>28</v>
      </c>
      <c r="F21" s="85">
        <f>F14</f>
        <v>683.28</v>
      </c>
      <c r="G21" s="85">
        <f>G14</f>
        <v>680.28</v>
      </c>
      <c r="H21" s="85">
        <f>H14</f>
        <v>3</v>
      </c>
      <c r="I21" s="97"/>
    </row>
    <row r="22" spans="1:9" ht="29.25" customHeight="1">
      <c r="A22" s="93" t="s">
        <v>126</v>
      </c>
      <c r="B22" s="94"/>
      <c r="C22" s="94"/>
      <c r="D22" s="94"/>
      <c r="E22" s="94"/>
      <c r="F22" s="94"/>
      <c r="G22" s="94"/>
      <c r="H22" s="94"/>
      <c r="I22" s="94"/>
    </row>
  </sheetData>
  <sheetProtection/>
  <mergeCells count="4">
    <mergeCell ref="A2:I2"/>
    <mergeCell ref="A5:C5"/>
    <mergeCell ref="D5:I5"/>
    <mergeCell ref="A22:I22"/>
  </mergeCells>
  <printOptions horizontalCentered="1"/>
  <pageMargins left="0.35" right="0.35" top="0.59" bottom="0.79" header="0.51" footer="0.2"/>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1"/>
  <sheetViews>
    <sheetView workbookViewId="0" topLeftCell="A13">
      <selection activeCell="C9" sqref="C9:E9"/>
    </sheetView>
  </sheetViews>
  <sheetFormatPr defaultColWidth="9.00390625" defaultRowHeight="14.25"/>
  <cols>
    <col min="1" max="1" width="10.875" style="1" customWidth="1"/>
    <col min="2" max="2" width="26.875" style="1" customWidth="1"/>
    <col min="3" max="5" width="21.75390625" style="1" customWidth="1"/>
    <col min="6" max="6" width="17.50390625" style="1" customWidth="1"/>
    <col min="7" max="7" width="17.75390625" style="1" customWidth="1"/>
    <col min="8" max="8" width="12.875" style="1" customWidth="1"/>
    <col min="9" max="16384" width="9.00390625" style="1" customWidth="1"/>
  </cols>
  <sheetData>
    <row r="1" spans="1:5" ht="36" customHeight="1">
      <c r="A1" s="2" t="s">
        <v>127</v>
      </c>
      <c r="B1" s="2"/>
      <c r="C1" s="2"/>
      <c r="D1" s="2"/>
      <c r="E1" s="2"/>
    </row>
    <row r="2" spans="1:5" ht="10.5" customHeight="1">
      <c r="A2" s="3"/>
      <c r="B2" s="3"/>
      <c r="C2" s="4"/>
      <c r="D2" s="4"/>
      <c r="E2" s="5" t="s">
        <v>128</v>
      </c>
    </row>
    <row r="3" spans="1:5" ht="18" customHeight="1">
      <c r="A3" s="6" t="s">
        <v>2</v>
      </c>
      <c r="B3" s="3"/>
      <c r="C3" s="40"/>
      <c r="D3" s="40"/>
      <c r="E3" s="5" t="s">
        <v>3</v>
      </c>
    </row>
    <row r="4" spans="1:5" ht="33.75" customHeight="1">
      <c r="A4" s="14" t="s">
        <v>129</v>
      </c>
      <c r="B4" s="14"/>
      <c r="C4" s="41" t="s">
        <v>130</v>
      </c>
      <c r="D4" s="41"/>
      <c r="E4" s="41"/>
    </row>
    <row r="5" spans="1:5" ht="19.5" customHeight="1">
      <c r="A5" s="14" t="s">
        <v>67</v>
      </c>
      <c r="B5" s="14" t="s">
        <v>68</v>
      </c>
      <c r="C5" s="41" t="s">
        <v>131</v>
      </c>
      <c r="D5" s="41" t="s">
        <v>132</v>
      </c>
      <c r="E5" s="41" t="s">
        <v>93</v>
      </c>
    </row>
    <row r="6" spans="1:5" ht="19.5" customHeight="1">
      <c r="A6" s="14"/>
      <c r="B6" s="14"/>
      <c r="C6" s="41"/>
      <c r="D6" s="41"/>
      <c r="E6" s="41"/>
    </row>
    <row r="7" spans="1:5" ht="19.5" customHeight="1">
      <c r="A7" s="14"/>
      <c r="B7" s="14"/>
      <c r="C7" s="41"/>
      <c r="D7" s="41"/>
      <c r="E7" s="41"/>
    </row>
    <row r="8" spans="1:5" ht="19.5" customHeight="1">
      <c r="A8" s="14" t="s">
        <v>69</v>
      </c>
      <c r="B8" s="14"/>
      <c r="C8" s="14">
        <v>1</v>
      </c>
      <c r="D8" s="14">
        <v>2</v>
      </c>
      <c r="E8" s="14">
        <v>3</v>
      </c>
    </row>
    <row r="9" spans="1:5" ht="19.5" customHeight="1">
      <c r="A9" s="14" t="s">
        <v>70</v>
      </c>
      <c r="B9" s="14"/>
      <c r="C9" s="69">
        <f>D9+E9</f>
        <v>638.9499999999999</v>
      </c>
      <c r="D9" s="69">
        <f>SUM(D10:D20)</f>
        <v>389.44999999999993</v>
      </c>
      <c r="E9" s="69">
        <f>SUM(E10:E20)</f>
        <v>249.5</v>
      </c>
    </row>
    <row r="10" spans="1:5" ht="19.5" customHeight="1">
      <c r="A10" s="70">
        <v>2070101</v>
      </c>
      <c r="B10" s="27" t="s">
        <v>71</v>
      </c>
      <c r="C10" s="69">
        <f aca="true" t="shared" si="0" ref="C10:C20">D10+E10</f>
        <v>349.28999999999996</v>
      </c>
      <c r="D10" s="29">
        <v>346.08</v>
      </c>
      <c r="E10" s="29">
        <v>3.21</v>
      </c>
    </row>
    <row r="11" spans="1:5" ht="19.5" customHeight="1">
      <c r="A11" s="14" t="s">
        <v>133</v>
      </c>
      <c r="B11" s="27" t="s">
        <v>100</v>
      </c>
      <c r="C11" s="69">
        <f t="shared" si="0"/>
        <v>2.73</v>
      </c>
      <c r="D11" s="29"/>
      <c r="E11" s="29">
        <v>2.73</v>
      </c>
    </row>
    <row r="12" spans="1:5" ht="19.5" customHeight="1">
      <c r="A12" s="14" t="s">
        <v>74</v>
      </c>
      <c r="B12" s="27" t="s">
        <v>75</v>
      </c>
      <c r="C12" s="69">
        <f t="shared" si="0"/>
        <v>27.900000000000002</v>
      </c>
      <c r="D12" s="29">
        <v>0.26</v>
      </c>
      <c r="E12" s="29">
        <v>27.64</v>
      </c>
    </row>
    <row r="13" spans="1:5" ht="19.5" customHeight="1">
      <c r="A13" s="14" t="s">
        <v>134</v>
      </c>
      <c r="B13" s="27" t="s">
        <v>104</v>
      </c>
      <c r="C13" s="69">
        <f t="shared" si="0"/>
        <v>55.98</v>
      </c>
      <c r="D13" s="29">
        <v>3.4</v>
      </c>
      <c r="E13" s="29">
        <v>52.58</v>
      </c>
    </row>
    <row r="14" spans="1:5" ht="19.5" customHeight="1">
      <c r="A14" s="14" t="s">
        <v>76</v>
      </c>
      <c r="B14" s="27" t="s">
        <v>77</v>
      </c>
      <c r="C14" s="69">
        <f t="shared" si="0"/>
        <v>8</v>
      </c>
      <c r="D14" s="29">
        <v>8</v>
      </c>
      <c r="E14" s="29"/>
    </row>
    <row r="15" spans="1:5" ht="19.5" customHeight="1">
      <c r="A15" s="14" t="s">
        <v>135</v>
      </c>
      <c r="B15" s="27" t="s">
        <v>79</v>
      </c>
      <c r="C15" s="69">
        <f t="shared" si="0"/>
        <v>107.91</v>
      </c>
      <c r="D15" s="29">
        <v>9.45</v>
      </c>
      <c r="E15" s="29">
        <v>98.46</v>
      </c>
    </row>
    <row r="16" spans="1:5" ht="19.5" customHeight="1">
      <c r="A16" s="14" t="s">
        <v>80</v>
      </c>
      <c r="B16" s="27" t="s">
        <v>71</v>
      </c>
      <c r="C16" s="69">
        <f t="shared" si="0"/>
        <v>4.05</v>
      </c>
      <c r="D16" s="29">
        <v>4.05</v>
      </c>
      <c r="E16" s="29"/>
    </row>
    <row r="17" spans="1:5" ht="19.5" customHeight="1">
      <c r="A17" s="14" t="s">
        <v>136</v>
      </c>
      <c r="B17" s="27" t="s">
        <v>108</v>
      </c>
      <c r="C17" s="69">
        <f t="shared" si="0"/>
        <v>0.6</v>
      </c>
      <c r="D17" s="29"/>
      <c r="E17" s="29">
        <v>0.6</v>
      </c>
    </row>
    <row r="18" spans="1:5" ht="19.5" customHeight="1">
      <c r="A18" s="14" t="s">
        <v>137</v>
      </c>
      <c r="B18" s="27" t="s">
        <v>82</v>
      </c>
      <c r="C18" s="69">
        <f t="shared" si="0"/>
        <v>20.05</v>
      </c>
      <c r="D18" s="29"/>
      <c r="E18" s="29">
        <v>20.05</v>
      </c>
    </row>
    <row r="19" spans="1:5" ht="19.5" customHeight="1">
      <c r="A19" s="14" t="s">
        <v>83</v>
      </c>
      <c r="B19" s="27" t="s">
        <v>84</v>
      </c>
      <c r="C19" s="69">
        <f t="shared" si="0"/>
        <v>42.669999999999995</v>
      </c>
      <c r="D19" s="29">
        <v>0.44</v>
      </c>
      <c r="E19" s="29">
        <v>42.23</v>
      </c>
    </row>
    <row r="20" spans="1:5" ht="19.5" customHeight="1">
      <c r="A20" s="14" t="s">
        <v>138</v>
      </c>
      <c r="B20" s="27" t="s">
        <v>86</v>
      </c>
      <c r="C20" s="69">
        <f t="shared" si="0"/>
        <v>19.77</v>
      </c>
      <c r="D20" s="29">
        <v>17.77</v>
      </c>
      <c r="E20" s="29">
        <v>2</v>
      </c>
    </row>
    <row r="21" spans="1:5" ht="19.5" customHeight="1">
      <c r="A21" s="14"/>
      <c r="B21" s="27"/>
      <c r="C21" s="28"/>
      <c r="D21" s="29"/>
      <c r="E21" s="28"/>
    </row>
    <row r="22" spans="1:5" ht="19.5" customHeight="1">
      <c r="A22" s="14"/>
      <c r="B22" s="27"/>
      <c r="C22" s="28"/>
      <c r="D22" s="29"/>
      <c r="E22" s="28"/>
    </row>
    <row r="23" spans="1:5" ht="19.5" customHeight="1">
      <c r="A23" s="14"/>
      <c r="B23" s="27"/>
      <c r="C23" s="28"/>
      <c r="D23" s="29"/>
      <c r="E23" s="28"/>
    </row>
    <row r="24" spans="1:5" ht="19.5" customHeight="1">
      <c r="A24" s="14"/>
      <c r="B24" s="27"/>
      <c r="C24" s="28"/>
      <c r="D24" s="29"/>
      <c r="E24" s="28"/>
    </row>
    <row r="25" spans="1:5" ht="19.5" customHeight="1">
      <c r="A25" s="14"/>
      <c r="B25" s="27"/>
      <c r="C25" s="28"/>
      <c r="D25" s="29"/>
      <c r="E25" s="28"/>
    </row>
    <row r="26" spans="1:5" ht="19.5" customHeight="1">
      <c r="A26" s="14"/>
      <c r="B26" s="30"/>
      <c r="C26" s="28"/>
      <c r="D26" s="28"/>
      <c r="E26" s="28"/>
    </row>
    <row r="27" spans="1:5" ht="19.5" customHeight="1">
      <c r="A27" s="14"/>
      <c r="B27" s="27"/>
      <c r="C27" s="28"/>
      <c r="D27" s="28"/>
      <c r="E27" s="28"/>
    </row>
    <row r="28" spans="1:5" ht="19.5" customHeight="1">
      <c r="A28" s="14"/>
      <c r="B28" s="30"/>
      <c r="C28" s="28"/>
      <c r="D28" s="28"/>
      <c r="E28" s="28"/>
    </row>
    <row r="29" spans="1:5" ht="19.5" customHeight="1">
      <c r="A29" s="14"/>
      <c r="B29" s="30"/>
      <c r="C29" s="28"/>
      <c r="D29" s="28"/>
      <c r="E29" s="28"/>
    </row>
    <row r="30" spans="1:5" ht="19.5" customHeight="1">
      <c r="A30" s="14"/>
      <c r="B30" s="30"/>
      <c r="C30" s="28"/>
      <c r="D30" s="28"/>
      <c r="E30" s="28"/>
    </row>
    <row r="31" spans="1:5" ht="46.5" customHeight="1">
      <c r="A31" s="43" t="s">
        <v>139</v>
      </c>
      <c r="B31" s="44"/>
      <c r="C31" s="44"/>
      <c r="D31" s="44"/>
      <c r="E31" s="44"/>
    </row>
  </sheetData>
  <sheetProtection/>
  <mergeCells count="11">
    <mergeCell ref="A1:E1"/>
    <mergeCell ref="A4:B4"/>
    <mergeCell ref="C4:E4"/>
    <mergeCell ref="A8:B8"/>
    <mergeCell ref="A9:B9"/>
    <mergeCell ref="A31:E31"/>
    <mergeCell ref="A5:A7"/>
    <mergeCell ref="B5:B7"/>
    <mergeCell ref="C5:C7"/>
    <mergeCell ref="D5:D7"/>
    <mergeCell ref="E5:E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tabSelected="1" workbookViewId="0" topLeftCell="A1">
      <selection activeCell="K9" sqref="K9"/>
    </sheetView>
  </sheetViews>
  <sheetFormatPr defaultColWidth="9.00390625" defaultRowHeight="14.25"/>
  <cols>
    <col min="1" max="1" width="8.00390625" style="53" bestFit="1" customWidth="1"/>
    <col min="2" max="2" width="26.875" style="53" customWidth="1"/>
    <col min="3" max="3" width="13.125" style="53" customWidth="1"/>
    <col min="4" max="4" width="12.625" style="53" customWidth="1"/>
    <col min="5" max="5" width="19.00390625" style="53" bestFit="1" customWidth="1"/>
    <col min="6" max="6" width="8.625" style="53" customWidth="1"/>
    <col min="7" max="7" width="8.00390625" style="53" customWidth="1"/>
    <col min="8" max="8" width="32.875" style="53" customWidth="1"/>
    <col min="9" max="9" width="8.625" style="53" customWidth="1"/>
    <col min="10" max="10" width="8.50390625" style="53" customWidth="1"/>
    <col min="11" max="16384" width="9.00390625" style="53" customWidth="1"/>
  </cols>
  <sheetData>
    <row r="1" spans="1:9" ht="20.25">
      <c r="A1" s="54" t="s">
        <v>140</v>
      </c>
      <c r="B1" s="54"/>
      <c r="C1" s="54"/>
      <c r="D1" s="54"/>
      <c r="E1" s="54"/>
      <c r="F1" s="54"/>
      <c r="G1" s="54"/>
      <c r="H1" s="54"/>
      <c r="I1" s="54"/>
    </row>
    <row r="2" spans="1:9" s="50" customFormat="1" ht="20.25" customHeight="1">
      <c r="A2" s="3"/>
      <c r="B2" s="3"/>
      <c r="C2" s="3"/>
      <c r="D2" s="4"/>
      <c r="E2" s="4"/>
      <c r="F2" s="4"/>
      <c r="G2" s="4"/>
      <c r="H2" s="4"/>
      <c r="I2" s="66" t="s">
        <v>141</v>
      </c>
    </row>
    <row r="3" spans="1:9" s="51" customFormat="1" ht="15" customHeight="1">
      <c r="A3" s="55" t="s">
        <v>2</v>
      </c>
      <c r="B3" s="56"/>
      <c r="C3" s="56"/>
      <c r="D3" s="56"/>
      <c r="E3" s="56"/>
      <c r="F3" s="56"/>
      <c r="G3" s="56"/>
      <c r="H3" s="56"/>
      <c r="I3" s="67" t="s">
        <v>3</v>
      </c>
    </row>
    <row r="4" spans="1:9" s="52" customFormat="1" ht="30.75" customHeight="1">
      <c r="A4" s="57" t="s">
        <v>142</v>
      </c>
      <c r="B4" s="57" t="s">
        <v>68</v>
      </c>
      <c r="C4" s="57" t="s">
        <v>8</v>
      </c>
      <c r="D4" s="57" t="s">
        <v>142</v>
      </c>
      <c r="E4" s="57" t="s">
        <v>68</v>
      </c>
      <c r="F4" s="57" t="s">
        <v>8</v>
      </c>
      <c r="G4" s="57" t="s">
        <v>142</v>
      </c>
      <c r="H4" s="57" t="s">
        <v>68</v>
      </c>
      <c r="I4" s="57" t="s">
        <v>8</v>
      </c>
    </row>
    <row r="5" spans="1:9" s="52" customFormat="1" ht="12" customHeight="1">
      <c r="A5" s="58">
        <v>301</v>
      </c>
      <c r="B5" s="59" t="s">
        <v>143</v>
      </c>
      <c r="C5" s="60">
        <f>SUM(C6:C18)</f>
        <v>252.36999999999998</v>
      </c>
      <c r="D5" s="58">
        <v>302</v>
      </c>
      <c r="E5" s="59" t="s">
        <v>144</v>
      </c>
      <c r="F5" s="60">
        <f>SUM(F6:F32)</f>
        <v>122.69</v>
      </c>
      <c r="G5" s="58">
        <v>307</v>
      </c>
      <c r="H5" s="59" t="s">
        <v>145</v>
      </c>
      <c r="I5" s="59"/>
    </row>
    <row r="6" spans="1:9" s="52" customFormat="1" ht="12" customHeight="1">
      <c r="A6" s="58">
        <v>30101</v>
      </c>
      <c r="B6" s="59" t="s">
        <v>146</v>
      </c>
      <c r="C6" s="60">
        <v>114.71</v>
      </c>
      <c r="D6" s="58">
        <v>30201</v>
      </c>
      <c r="E6" s="59" t="s">
        <v>147</v>
      </c>
      <c r="F6" s="60">
        <v>17.45</v>
      </c>
      <c r="G6" s="58">
        <v>30701</v>
      </c>
      <c r="H6" s="59" t="s">
        <v>148</v>
      </c>
      <c r="I6" s="59"/>
    </row>
    <row r="7" spans="1:9" s="52" customFormat="1" ht="12" customHeight="1">
      <c r="A7" s="58">
        <v>30102</v>
      </c>
      <c r="B7" s="59" t="s">
        <v>149</v>
      </c>
      <c r="C7" s="60">
        <v>50.19</v>
      </c>
      <c r="D7" s="58">
        <v>30202</v>
      </c>
      <c r="E7" s="59" t="s">
        <v>150</v>
      </c>
      <c r="F7" s="60">
        <v>0.04</v>
      </c>
      <c r="G7" s="58">
        <v>30702</v>
      </c>
      <c r="H7" s="59" t="s">
        <v>151</v>
      </c>
      <c r="I7" s="59"/>
    </row>
    <row r="8" spans="1:9" s="52" customFormat="1" ht="12" customHeight="1">
      <c r="A8" s="58">
        <v>30103</v>
      </c>
      <c r="B8" s="59" t="s">
        <v>152</v>
      </c>
      <c r="C8" s="60">
        <v>24.56</v>
      </c>
      <c r="D8" s="58">
        <v>30203</v>
      </c>
      <c r="E8" s="59" t="s">
        <v>153</v>
      </c>
      <c r="F8" s="60">
        <v>3.8</v>
      </c>
      <c r="G8" s="58">
        <v>310</v>
      </c>
      <c r="H8" s="59" t="s">
        <v>154</v>
      </c>
      <c r="I8" s="59">
        <f>SUM(I9:I24)</f>
        <v>0.8500000000000001</v>
      </c>
    </row>
    <row r="9" spans="1:9" s="52" customFormat="1" ht="12" customHeight="1">
      <c r="A9" s="58">
        <v>30106</v>
      </c>
      <c r="B9" s="59" t="s">
        <v>155</v>
      </c>
      <c r="C9" s="60"/>
      <c r="D9" s="58">
        <v>30204</v>
      </c>
      <c r="E9" s="59" t="s">
        <v>156</v>
      </c>
      <c r="F9" s="60"/>
      <c r="G9" s="58">
        <v>31001</v>
      </c>
      <c r="H9" s="59" t="s">
        <v>157</v>
      </c>
      <c r="I9" s="59"/>
    </row>
    <row r="10" spans="1:9" s="52" customFormat="1" ht="12" customHeight="1">
      <c r="A10" s="58">
        <v>30107</v>
      </c>
      <c r="B10" s="59" t="s">
        <v>158</v>
      </c>
      <c r="C10" s="60">
        <v>12.9</v>
      </c>
      <c r="D10" s="58">
        <v>30205</v>
      </c>
      <c r="E10" s="59" t="s">
        <v>159</v>
      </c>
      <c r="F10" s="60">
        <v>0.48</v>
      </c>
      <c r="G10" s="58">
        <v>31002</v>
      </c>
      <c r="H10" s="59" t="s">
        <v>160</v>
      </c>
      <c r="I10" s="59">
        <v>0.67</v>
      </c>
    </row>
    <row r="11" spans="1:9" s="52" customFormat="1" ht="12" customHeight="1">
      <c r="A11" s="58">
        <v>30108</v>
      </c>
      <c r="B11" s="59" t="s">
        <v>161</v>
      </c>
      <c r="C11" s="60">
        <v>28.11</v>
      </c>
      <c r="D11" s="58">
        <v>30206</v>
      </c>
      <c r="E11" s="59" t="s">
        <v>162</v>
      </c>
      <c r="F11" s="60">
        <v>1</v>
      </c>
      <c r="G11" s="58">
        <v>31003</v>
      </c>
      <c r="H11" s="59" t="s">
        <v>163</v>
      </c>
      <c r="I11" s="59"/>
    </row>
    <row r="12" spans="1:9" s="52" customFormat="1" ht="12" customHeight="1">
      <c r="A12" s="58">
        <v>30109</v>
      </c>
      <c r="B12" s="59" t="s">
        <v>164</v>
      </c>
      <c r="C12" s="60">
        <v>1.1</v>
      </c>
      <c r="D12" s="58">
        <v>30207</v>
      </c>
      <c r="E12" s="59" t="s">
        <v>165</v>
      </c>
      <c r="F12" s="60">
        <v>0.28</v>
      </c>
      <c r="G12" s="58">
        <v>31005</v>
      </c>
      <c r="H12" s="59" t="s">
        <v>166</v>
      </c>
      <c r="I12" s="59"/>
    </row>
    <row r="13" spans="1:9" s="52" customFormat="1" ht="12" customHeight="1">
      <c r="A13" s="58">
        <v>30110</v>
      </c>
      <c r="B13" s="59" t="s">
        <v>167</v>
      </c>
      <c r="C13" s="60">
        <v>13.77</v>
      </c>
      <c r="D13" s="58">
        <v>30208</v>
      </c>
      <c r="E13" s="59" t="s">
        <v>168</v>
      </c>
      <c r="F13" s="60"/>
      <c r="G13" s="58">
        <v>31006</v>
      </c>
      <c r="H13" s="59" t="s">
        <v>169</v>
      </c>
      <c r="I13" s="59"/>
    </row>
    <row r="14" spans="1:9" s="52" customFormat="1" ht="12" customHeight="1">
      <c r="A14" s="58">
        <v>30111</v>
      </c>
      <c r="B14" s="59" t="s">
        <v>170</v>
      </c>
      <c r="C14" s="60"/>
      <c r="D14" s="58">
        <v>30209</v>
      </c>
      <c r="E14" s="59" t="s">
        <v>171</v>
      </c>
      <c r="F14" s="60">
        <v>0.22</v>
      </c>
      <c r="G14" s="58">
        <v>31007</v>
      </c>
      <c r="H14" s="59" t="s">
        <v>172</v>
      </c>
      <c r="I14" s="59"/>
    </row>
    <row r="15" spans="1:9" s="52" customFormat="1" ht="12" customHeight="1">
      <c r="A15" s="58">
        <v>30112</v>
      </c>
      <c r="B15" s="59" t="s">
        <v>173</v>
      </c>
      <c r="C15" s="60">
        <v>1.85</v>
      </c>
      <c r="D15" s="58">
        <v>30211</v>
      </c>
      <c r="E15" s="59" t="s">
        <v>174</v>
      </c>
      <c r="F15" s="60">
        <v>5.29</v>
      </c>
      <c r="G15" s="58">
        <v>31008</v>
      </c>
      <c r="H15" s="59" t="s">
        <v>175</v>
      </c>
      <c r="I15" s="59"/>
    </row>
    <row r="16" spans="1:9" s="52" customFormat="1" ht="12" customHeight="1">
      <c r="A16" s="58">
        <v>30113</v>
      </c>
      <c r="B16" s="59" t="s">
        <v>176</v>
      </c>
      <c r="C16" s="60">
        <v>3.31</v>
      </c>
      <c r="D16" s="58">
        <v>30212</v>
      </c>
      <c r="E16" s="59" t="s">
        <v>177</v>
      </c>
      <c r="F16" s="60"/>
      <c r="G16" s="58">
        <v>31009</v>
      </c>
      <c r="H16" s="59" t="s">
        <v>178</v>
      </c>
      <c r="I16" s="59"/>
    </row>
    <row r="17" spans="1:9" s="52" customFormat="1" ht="12" customHeight="1">
      <c r="A17" s="58">
        <v>30114</v>
      </c>
      <c r="B17" s="59" t="s">
        <v>179</v>
      </c>
      <c r="C17" s="60"/>
      <c r="D17" s="58">
        <v>30213</v>
      </c>
      <c r="E17" s="59" t="s">
        <v>180</v>
      </c>
      <c r="F17" s="60"/>
      <c r="G17" s="58">
        <v>31010</v>
      </c>
      <c r="H17" s="59" t="s">
        <v>181</v>
      </c>
      <c r="I17" s="59"/>
    </row>
    <row r="18" spans="1:9" s="52" customFormat="1" ht="12" customHeight="1">
      <c r="A18" s="58">
        <v>30199</v>
      </c>
      <c r="B18" s="59" t="s">
        <v>182</v>
      </c>
      <c r="C18" s="60">
        <v>1.87</v>
      </c>
      <c r="D18" s="58">
        <v>30214</v>
      </c>
      <c r="E18" s="59" t="s">
        <v>183</v>
      </c>
      <c r="F18" s="60">
        <v>2.25</v>
      </c>
      <c r="G18" s="58">
        <v>31011</v>
      </c>
      <c r="H18" s="59" t="s">
        <v>184</v>
      </c>
      <c r="I18" s="59"/>
    </row>
    <row r="19" spans="1:9" s="52" customFormat="1" ht="12" customHeight="1">
      <c r="A19" s="58">
        <v>303</v>
      </c>
      <c r="B19" s="59" t="s">
        <v>185</v>
      </c>
      <c r="C19" s="60">
        <f>SUM(C20:C31)</f>
        <v>13.54</v>
      </c>
      <c r="D19" s="58">
        <v>30215</v>
      </c>
      <c r="E19" s="59" t="s">
        <v>186</v>
      </c>
      <c r="F19" s="60"/>
      <c r="G19" s="58">
        <v>31012</v>
      </c>
      <c r="H19" s="59" t="s">
        <v>187</v>
      </c>
      <c r="I19" s="59"/>
    </row>
    <row r="20" spans="1:9" s="52" customFormat="1" ht="12" customHeight="1">
      <c r="A20" s="58">
        <v>30301</v>
      </c>
      <c r="B20" s="59" t="s">
        <v>188</v>
      </c>
      <c r="C20" s="60"/>
      <c r="D20" s="58">
        <v>30216</v>
      </c>
      <c r="E20" s="59" t="s">
        <v>189</v>
      </c>
      <c r="F20" s="60">
        <v>1.17</v>
      </c>
      <c r="G20" s="58">
        <v>31013</v>
      </c>
      <c r="H20" s="59" t="s">
        <v>190</v>
      </c>
      <c r="I20" s="59"/>
    </row>
    <row r="21" spans="1:9" s="52" customFormat="1" ht="12" customHeight="1">
      <c r="A21" s="58">
        <v>30302</v>
      </c>
      <c r="B21" s="59" t="s">
        <v>191</v>
      </c>
      <c r="C21" s="60"/>
      <c r="D21" s="58">
        <v>30217</v>
      </c>
      <c r="E21" s="59" t="s">
        <v>192</v>
      </c>
      <c r="F21" s="60">
        <v>3.1</v>
      </c>
      <c r="G21" s="58">
        <v>31019</v>
      </c>
      <c r="H21" s="59" t="s">
        <v>193</v>
      </c>
      <c r="I21" s="59"/>
    </row>
    <row r="22" spans="1:9" s="52" customFormat="1" ht="12" customHeight="1">
      <c r="A22" s="58">
        <v>30303</v>
      </c>
      <c r="B22" s="59" t="s">
        <v>194</v>
      </c>
      <c r="C22" s="60"/>
      <c r="D22" s="58">
        <v>30218</v>
      </c>
      <c r="E22" s="59" t="s">
        <v>195</v>
      </c>
      <c r="F22" s="60">
        <v>3.36</v>
      </c>
      <c r="G22" s="58">
        <v>31021</v>
      </c>
      <c r="H22" s="59" t="s">
        <v>196</v>
      </c>
      <c r="I22" s="59"/>
    </row>
    <row r="23" spans="1:9" s="52" customFormat="1" ht="12" customHeight="1">
      <c r="A23" s="58">
        <v>30304</v>
      </c>
      <c r="B23" s="59" t="s">
        <v>197</v>
      </c>
      <c r="C23" s="60">
        <v>3.9</v>
      </c>
      <c r="D23" s="58">
        <v>30224</v>
      </c>
      <c r="E23" s="59" t="s">
        <v>198</v>
      </c>
      <c r="F23" s="60"/>
      <c r="G23" s="58">
        <v>31022</v>
      </c>
      <c r="H23" s="59" t="s">
        <v>199</v>
      </c>
      <c r="I23" s="59"/>
    </row>
    <row r="24" spans="1:9" s="52" customFormat="1" ht="12" customHeight="1">
      <c r="A24" s="58">
        <v>30305</v>
      </c>
      <c r="B24" s="59" t="s">
        <v>200</v>
      </c>
      <c r="C24" s="60">
        <v>6.47</v>
      </c>
      <c r="D24" s="58">
        <v>30225</v>
      </c>
      <c r="E24" s="59" t="s">
        <v>201</v>
      </c>
      <c r="F24" s="60"/>
      <c r="G24" s="58">
        <v>31099</v>
      </c>
      <c r="H24" s="59" t="s">
        <v>202</v>
      </c>
      <c r="I24" s="59">
        <v>0.18</v>
      </c>
    </row>
    <row r="25" spans="1:9" s="52" customFormat="1" ht="12" customHeight="1">
      <c r="A25" s="58">
        <v>30306</v>
      </c>
      <c r="B25" s="59" t="s">
        <v>203</v>
      </c>
      <c r="C25" s="60"/>
      <c r="D25" s="58">
        <v>30226</v>
      </c>
      <c r="E25" s="59" t="s">
        <v>204</v>
      </c>
      <c r="F25" s="60">
        <v>2.2</v>
      </c>
      <c r="G25" s="58">
        <v>399</v>
      </c>
      <c r="H25" s="59" t="s">
        <v>205</v>
      </c>
      <c r="I25" s="59"/>
    </row>
    <row r="26" spans="1:9" s="52" customFormat="1" ht="12" customHeight="1">
      <c r="A26" s="58">
        <v>30307</v>
      </c>
      <c r="B26" s="59" t="s">
        <v>206</v>
      </c>
      <c r="C26" s="60"/>
      <c r="D26" s="58">
        <v>30227</v>
      </c>
      <c r="E26" s="59" t="s">
        <v>207</v>
      </c>
      <c r="F26" s="60">
        <v>5.3</v>
      </c>
      <c r="G26" s="58">
        <v>39906</v>
      </c>
      <c r="H26" s="59" t="s">
        <v>208</v>
      </c>
      <c r="I26" s="59"/>
    </row>
    <row r="27" spans="1:9" s="52" customFormat="1" ht="12" customHeight="1">
      <c r="A27" s="58">
        <v>30308</v>
      </c>
      <c r="B27" s="59" t="s">
        <v>209</v>
      </c>
      <c r="C27" s="60"/>
      <c r="D27" s="58">
        <v>30228</v>
      </c>
      <c r="E27" s="59" t="s">
        <v>210</v>
      </c>
      <c r="F27" s="60">
        <v>8.45</v>
      </c>
      <c r="G27" s="58">
        <v>39907</v>
      </c>
      <c r="H27" s="59" t="s">
        <v>211</v>
      </c>
      <c r="I27" s="59"/>
    </row>
    <row r="28" spans="1:9" s="52" customFormat="1" ht="12" customHeight="1">
      <c r="A28" s="58">
        <v>30309</v>
      </c>
      <c r="B28" s="59" t="s">
        <v>212</v>
      </c>
      <c r="C28" s="60"/>
      <c r="D28" s="58">
        <v>30229</v>
      </c>
      <c r="E28" s="59" t="s">
        <v>213</v>
      </c>
      <c r="F28" s="60">
        <v>4.43</v>
      </c>
      <c r="G28" s="58">
        <v>39908</v>
      </c>
      <c r="H28" s="59" t="s">
        <v>214</v>
      </c>
      <c r="I28" s="59"/>
    </row>
    <row r="29" spans="1:9" s="52" customFormat="1" ht="12" customHeight="1">
      <c r="A29" s="58">
        <v>30310</v>
      </c>
      <c r="B29" s="59" t="s">
        <v>215</v>
      </c>
      <c r="C29" s="60"/>
      <c r="D29" s="58">
        <v>30231</v>
      </c>
      <c r="E29" s="59" t="s">
        <v>216</v>
      </c>
      <c r="F29" s="60"/>
      <c r="G29" s="58">
        <v>39999</v>
      </c>
      <c r="H29" s="59" t="s">
        <v>217</v>
      </c>
      <c r="I29" s="59"/>
    </row>
    <row r="30" spans="1:9" s="52" customFormat="1" ht="12" customHeight="1">
      <c r="A30" s="58">
        <v>30311</v>
      </c>
      <c r="B30" s="59" t="s">
        <v>218</v>
      </c>
      <c r="C30" s="60"/>
      <c r="D30" s="58">
        <v>30239</v>
      </c>
      <c r="E30" s="59" t="s">
        <v>219</v>
      </c>
      <c r="F30" s="60">
        <v>24.47</v>
      </c>
      <c r="G30" s="61"/>
      <c r="H30" s="61"/>
      <c r="I30" s="59"/>
    </row>
    <row r="31" spans="1:9" s="52" customFormat="1" ht="12" customHeight="1">
      <c r="A31" s="58">
        <v>30399</v>
      </c>
      <c r="B31" s="59" t="s">
        <v>220</v>
      </c>
      <c r="C31" s="60">
        <v>3.17</v>
      </c>
      <c r="D31" s="58">
        <v>30240</v>
      </c>
      <c r="E31" s="59" t="s">
        <v>221</v>
      </c>
      <c r="F31" s="60"/>
      <c r="G31" s="61"/>
      <c r="H31" s="61"/>
      <c r="I31" s="59"/>
    </row>
    <row r="32" spans="1:9" s="52" customFormat="1" ht="12" customHeight="1">
      <c r="A32" s="59"/>
      <c r="B32" s="59"/>
      <c r="C32" s="59"/>
      <c r="D32" s="58">
        <v>30299</v>
      </c>
      <c r="E32" s="59" t="s">
        <v>222</v>
      </c>
      <c r="F32" s="60">
        <v>39.4</v>
      </c>
      <c r="G32" s="61"/>
      <c r="H32" s="61"/>
      <c r="I32" s="59"/>
    </row>
    <row r="33" spans="1:9" s="52" customFormat="1" ht="12" customHeight="1">
      <c r="A33" s="62" t="s">
        <v>223</v>
      </c>
      <c r="B33" s="62"/>
      <c r="C33" s="63">
        <f>C19+C5</f>
        <v>265.90999999999997</v>
      </c>
      <c r="D33" s="62" t="s">
        <v>224</v>
      </c>
      <c r="E33" s="62"/>
      <c r="F33" s="62"/>
      <c r="G33" s="62"/>
      <c r="H33" s="62"/>
      <c r="I33" s="68">
        <f>I8+F5</f>
        <v>123.53999999999999</v>
      </c>
    </row>
    <row r="34" spans="1:9" ht="19.5" customHeight="1">
      <c r="A34" s="64" t="s">
        <v>225</v>
      </c>
      <c r="B34" s="64"/>
      <c r="C34" s="64"/>
      <c r="D34" s="64"/>
      <c r="E34" s="64"/>
      <c r="F34" s="64"/>
      <c r="G34" s="64"/>
      <c r="H34" s="64"/>
      <c r="I34" s="64"/>
    </row>
    <row r="39" ht="12.75">
      <c r="E39" s="65">
        <f>C33+I33</f>
        <v>389.44999999999993</v>
      </c>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25">
      <selection activeCell="A8" sqref="A8:L8"/>
    </sheetView>
  </sheetViews>
  <sheetFormatPr defaultColWidth="9.00390625" defaultRowHeight="14.25"/>
  <cols>
    <col min="1" max="12" width="10.125" style="1" customWidth="1"/>
    <col min="13" max="16384" width="9.00390625" style="1" customWidth="1"/>
  </cols>
  <sheetData>
    <row r="1" spans="1:12" s="37" customFormat="1" ht="30" customHeight="1">
      <c r="A1" s="2" t="s">
        <v>226</v>
      </c>
      <c r="B1" s="2"/>
      <c r="C1" s="2"/>
      <c r="D1" s="2"/>
      <c r="E1" s="2"/>
      <c r="F1" s="2"/>
      <c r="G1" s="2"/>
      <c r="H1" s="2"/>
      <c r="I1" s="2"/>
      <c r="J1" s="2"/>
      <c r="K1" s="2"/>
      <c r="L1" s="2"/>
    </row>
    <row r="2" s="4" customFormat="1" ht="10.5" customHeight="1">
      <c r="L2" s="5" t="s">
        <v>227</v>
      </c>
    </row>
    <row r="3" spans="1:12" s="4" customFormat="1" ht="15" customHeight="1">
      <c r="A3" s="6" t="s">
        <v>2</v>
      </c>
      <c r="B3" s="40"/>
      <c r="C3" s="40"/>
      <c r="D3" s="40"/>
      <c r="E3" s="40"/>
      <c r="F3" s="40"/>
      <c r="G3" s="40"/>
      <c r="H3" s="40"/>
      <c r="I3" s="40"/>
      <c r="J3" s="40"/>
      <c r="K3" s="40"/>
      <c r="L3" s="5" t="s">
        <v>3</v>
      </c>
    </row>
    <row r="4" spans="1:12" s="38" customFormat="1" ht="27.75" customHeight="1">
      <c r="A4" s="46" t="s">
        <v>228</v>
      </c>
      <c r="B4" s="46"/>
      <c r="C4" s="46"/>
      <c r="D4" s="46"/>
      <c r="E4" s="46"/>
      <c r="F4" s="46"/>
      <c r="G4" s="46" t="s">
        <v>8</v>
      </c>
      <c r="H4" s="46"/>
      <c r="I4" s="46"/>
      <c r="J4" s="46"/>
      <c r="K4" s="46"/>
      <c r="L4" s="46"/>
    </row>
    <row r="5" spans="1:12" s="38" customFormat="1" ht="30" customHeight="1">
      <c r="A5" s="46" t="s">
        <v>70</v>
      </c>
      <c r="B5" s="46" t="s">
        <v>229</v>
      </c>
      <c r="C5" s="46" t="s">
        <v>230</v>
      </c>
      <c r="D5" s="46"/>
      <c r="E5" s="46"/>
      <c r="F5" s="46" t="s">
        <v>231</v>
      </c>
      <c r="G5" s="46" t="s">
        <v>70</v>
      </c>
      <c r="H5" s="46" t="s">
        <v>229</v>
      </c>
      <c r="I5" s="46" t="s">
        <v>230</v>
      </c>
      <c r="J5" s="46"/>
      <c r="K5" s="46"/>
      <c r="L5" s="46" t="s">
        <v>231</v>
      </c>
    </row>
    <row r="6" spans="1:12" s="38" customFormat="1" ht="30" customHeight="1">
      <c r="A6" s="46"/>
      <c r="B6" s="46"/>
      <c r="C6" s="46" t="s">
        <v>131</v>
      </c>
      <c r="D6" s="46" t="s">
        <v>232</v>
      </c>
      <c r="E6" s="46" t="s">
        <v>233</v>
      </c>
      <c r="F6" s="46"/>
      <c r="G6" s="46"/>
      <c r="H6" s="46"/>
      <c r="I6" s="46" t="s">
        <v>131</v>
      </c>
      <c r="J6" s="46" t="s">
        <v>232</v>
      </c>
      <c r="K6" s="46" t="s">
        <v>233</v>
      </c>
      <c r="L6" s="46"/>
    </row>
    <row r="7" spans="1:12" s="38" customFormat="1" ht="27.75" customHeight="1">
      <c r="A7" s="47">
        <v>1</v>
      </c>
      <c r="B7" s="47">
        <v>2</v>
      </c>
      <c r="C7" s="47">
        <v>3</v>
      </c>
      <c r="D7" s="47">
        <v>4</v>
      </c>
      <c r="E7" s="47">
        <v>5</v>
      </c>
      <c r="F7" s="47">
        <v>6</v>
      </c>
      <c r="G7" s="47">
        <v>7</v>
      </c>
      <c r="H7" s="47">
        <v>8</v>
      </c>
      <c r="I7" s="47">
        <v>9</v>
      </c>
      <c r="J7" s="47">
        <v>10</v>
      </c>
      <c r="K7" s="47">
        <v>11</v>
      </c>
      <c r="L7" s="47">
        <v>12</v>
      </c>
    </row>
    <row r="8" spans="1:12" s="39" customFormat="1" ht="42.75" customHeight="1">
      <c r="A8" s="48">
        <v>10</v>
      </c>
      <c r="B8" s="49"/>
      <c r="C8" s="49"/>
      <c r="D8" s="49"/>
      <c r="E8" s="49"/>
      <c r="F8" s="48">
        <v>10</v>
      </c>
      <c r="G8" s="48">
        <v>3.1</v>
      </c>
      <c r="H8" s="48"/>
      <c r="I8" s="48"/>
      <c r="J8" s="48"/>
      <c r="K8" s="48"/>
      <c r="L8" s="48">
        <v>3.1</v>
      </c>
    </row>
    <row r="9" spans="1:12" ht="45" customHeight="1">
      <c r="A9" s="43" t="s">
        <v>234</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0"/>
  <sheetViews>
    <sheetView workbookViewId="0" topLeftCell="A7">
      <selection activeCell="A10" sqref="A10:G10"/>
    </sheetView>
  </sheetViews>
  <sheetFormatPr defaultColWidth="9.00390625" defaultRowHeight="14.25"/>
  <cols>
    <col min="1" max="1" width="9.25390625" style="1" customWidth="1"/>
    <col min="2" max="2" width="24.625" style="1" customWidth="1"/>
    <col min="3" max="8" width="16.625" style="1" customWidth="1"/>
    <col min="9" max="16384" width="9.00390625" style="1" customWidth="1"/>
  </cols>
  <sheetData>
    <row r="1" spans="1:8" s="37" customFormat="1" ht="30" customHeight="1">
      <c r="A1" s="2" t="s">
        <v>235</v>
      </c>
      <c r="B1" s="2"/>
      <c r="C1" s="2"/>
      <c r="D1" s="2"/>
      <c r="E1" s="2"/>
      <c r="F1" s="2"/>
      <c r="G1" s="2"/>
      <c r="H1" s="2"/>
    </row>
    <row r="2" spans="1:8" s="4" customFormat="1" ht="10.5" customHeight="1">
      <c r="A2" s="3"/>
      <c r="B2" s="3"/>
      <c r="H2" s="5" t="s">
        <v>236</v>
      </c>
    </row>
    <row r="3" spans="1:8" s="4" customFormat="1" ht="15" customHeight="1">
      <c r="A3" s="6" t="s">
        <v>2</v>
      </c>
      <c r="B3" s="3"/>
      <c r="C3" s="40"/>
      <c r="D3" s="40"/>
      <c r="E3" s="40"/>
      <c r="F3" s="40"/>
      <c r="G3" s="40"/>
      <c r="H3" s="5" t="s">
        <v>3</v>
      </c>
    </row>
    <row r="4" spans="1:8" s="38" customFormat="1" ht="20.25" customHeight="1">
      <c r="A4" s="14" t="s">
        <v>129</v>
      </c>
      <c r="B4" s="14"/>
      <c r="C4" s="41" t="s">
        <v>237</v>
      </c>
      <c r="D4" s="41" t="s">
        <v>238</v>
      </c>
      <c r="E4" s="41" t="s">
        <v>130</v>
      </c>
      <c r="F4" s="41"/>
      <c r="G4" s="41"/>
      <c r="H4" s="41" t="s">
        <v>239</v>
      </c>
    </row>
    <row r="5" spans="1:8" s="38" customFormat="1" ht="27" customHeight="1">
      <c r="A5" s="14" t="s">
        <v>67</v>
      </c>
      <c r="B5" s="14" t="s">
        <v>68</v>
      </c>
      <c r="C5" s="41"/>
      <c r="D5" s="41"/>
      <c r="E5" s="41" t="s">
        <v>131</v>
      </c>
      <c r="F5" s="41" t="s">
        <v>132</v>
      </c>
      <c r="G5" s="41" t="s">
        <v>93</v>
      </c>
      <c r="H5" s="41"/>
    </row>
    <row r="6" spans="1:8" s="38" customFormat="1" ht="18" customHeight="1">
      <c r="A6" s="14"/>
      <c r="B6" s="14"/>
      <c r="C6" s="41"/>
      <c r="D6" s="41"/>
      <c r="E6" s="41"/>
      <c r="F6" s="41"/>
      <c r="G6" s="41"/>
      <c r="H6" s="41"/>
    </row>
    <row r="7" spans="1:8" s="38" customFormat="1" ht="22.5" customHeight="1">
      <c r="A7" s="14"/>
      <c r="B7" s="14"/>
      <c r="C7" s="41"/>
      <c r="D7" s="41"/>
      <c r="E7" s="41"/>
      <c r="F7" s="41"/>
      <c r="G7" s="41"/>
      <c r="H7" s="41"/>
    </row>
    <row r="8" spans="1:8" s="38" customFormat="1" ht="22.5" customHeight="1">
      <c r="A8" s="14" t="s">
        <v>69</v>
      </c>
      <c r="B8" s="14"/>
      <c r="C8" s="14">
        <v>1</v>
      </c>
      <c r="D8" s="14">
        <v>2</v>
      </c>
      <c r="E8" s="14">
        <v>3</v>
      </c>
      <c r="F8" s="14">
        <v>4</v>
      </c>
      <c r="G8" s="14">
        <v>5</v>
      </c>
      <c r="H8" s="14">
        <v>6</v>
      </c>
    </row>
    <row r="9" spans="1:8" s="38" customFormat="1" ht="22.5" customHeight="1">
      <c r="A9" s="14" t="s">
        <v>70</v>
      </c>
      <c r="B9" s="14"/>
      <c r="C9" s="26"/>
      <c r="D9" s="26"/>
      <c r="E9" s="26"/>
      <c r="F9" s="26"/>
      <c r="G9" s="26"/>
      <c r="H9" s="26"/>
    </row>
    <row r="10" spans="1:8" s="39" customFormat="1" ht="22.5" customHeight="1">
      <c r="A10" s="14" t="s">
        <v>87</v>
      </c>
      <c r="B10" s="27" t="s">
        <v>88</v>
      </c>
      <c r="C10" s="28"/>
      <c r="D10" s="42">
        <v>3</v>
      </c>
      <c r="E10" s="42">
        <v>3</v>
      </c>
      <c r="F10" s="42"/>
      <c r="G10" s="42">
        <v>3</v>
      </c>
      <c r="H10" s="28"/>
    </row>
    <row r="11" spans="1:8" s="39" customFormat="1" ht="22.5" customHeight="1">
      <c r="A11" s="14"/>
      <c r="B11" s="30"/>
      <c r="C11" s="28"/>
      <c r="D11" s="28"/>
      <c r="E11" s="28"/>
      <c r="F11" s="28"/>
      <c r="G11" s="28"/>
      <c r="H11" s="28"/>
    </row>
    <row r="12" spans="1:8" s="39" customFormat="1" ht="22.5" customHeight="1">
      <c r="A12" s="14"/>
      <c r="B12" s="27"/>
      <c r="C12" s="28"/>
      <c r="D12" s="28"/>
      <c r="E12" s="28"/>
      <c r="F12" s="28"/>
      <c r="G12" s="28"/>
      <c r="H12" s="28"/>
    </row>
    <row r="13" spans="1:8" s="39" customFormat="1" ht="22.5" customHeight="1">
      <c r="A13" s="14"/>
      <c r="B13" s="30"/>
      <c r="C13" s="28"/>
      <c r="D13" s="28"/>
      <c r="E13" s="28"/>
      <c r="F13" s="28"/>
      <c r="G13" s="28"/>
      <c r="H13" s="28"/>
    </row>
    <row r="14" spans="1:8" s="39" customFormat="1" ht="22.5" customHeight="1">
      <c r="A14" s="14"/>
      <c r="B14" s="30"/>
      <c r="C14" s="28"/>
      <c r="D14" s="28"/>
      <c r="E14" s="28"/>
      <c r="F14" s="28"/>
      <c r="G14" s="28"/>
      <c r="H14" s="28"/>
    </row>
    <row r="15" spans="1:8" s="39" customFormat="1" ht="22.5" customHeight="1">
      <c r="A15" s="14"/>
      <c r="B15" s="30"/>
      <c r="C15" s="28"/>
      <c r="D15" s="28"/>
      <c r="E15" s="28"/>
      <c r="F15" s="28"/>
      <c r="G15" s="28"/>
      <c r="H15" s="28"/>
    </row>
    <row r="16" spans="1:8" ht="32.25" customHeight="1">
      <c r="A16" s="43" t="s">
        <v>240</v>
      </c>
      <c r="B16" s="44"/>
      <c r="C16" s="44"/>
      <c r="D16" s="44"/>
      <c r="E16" s="44"/>
      <c r="F16" s="44"/>
      <c r="G16" s="44"/>
      <c r="H16" s="44"/>
    </row>
    <row r="17" ht="14.25">
      <c r="A17" s="45"/>
    </row>
    <row r="18" ht="14.25">
      <c r="A18" s="45"/>
    </row>
    <row r="19" ht="14.25">
      <c r="A19" s="45"/>
    </row>
    <row r="20" ht="14.25">
      <c r="A20" s="45"/>
    </row>
  </sheetData>
  <sheetProtection/>
  <mergeCells count="14">
    <mergeCell ref="A1:H1"/>
    <mergeCell ref="A4:B4"/>
    <mergeCell ref="E4:G4"/>
    <mergeCell ref="A8:B8"/>
    <mergeCell ref="A9:B9"/>
    <mergeCell ref="A16:H16"/>
    <mergeCell ref="A5:A7"/>
    <mergeCell ref="B5:B7"/>
    <mergeCell ref="C4:C7"/>
    <mergeCell ref="D4:D7"/>
    <mergeCell ref="E5:E7"/>
    <mergeCell ref="F5:F7"/>
    <mergeCell ref="G5:G7"/>
    <mergeCell ref="H4:H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21" sqref="E21"/>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241</v>
      </c>
      <c r="B1" s="2"/>
      <c r="C1" s="2"/>
      <c r="D1" s="2"/>
      <c r="E1" s="2"/>
      <c r="F1" s="2"/>
    </row>
    <row r="2" spans="1:6" ht="14.25">
      <c r="A2" s="3"/>
      <c r="B2" s="3"/>
      <c r="C2" s="3"/>
      <c r="D2" s="4"/>
      <c r="E2" s="4"/>
      <c r="F2" s="5" t="s">
        <v>242</v>
      </c>
    </row>
    <row r="3" spans="1:6" ht="15">
      <c r="A3" s="6" t="s">
        <v>243</v>
      </c>
      <c r="B3" s="3"/>
      <c r="C3" s="3"/>
      <c r="D3" s="7"/>
      <c r="E3" s="7"/>
      <c r="F3" s="5" t="s">
        <v>3</v>
      </c>
    </row>
    <row r="4" spans="1:6" ht="19.5" customHeight="1">
      <c r="A4" s="8" t="s">
        <v>129</v>
      </c>
      <c r="B4" s="9"/>
      <c r="C4" s="9"/>
      <c r="D4" s="10" t="s">
        <v>130</v>
      </c>
      <c r="E4" s="11"/>
      <c r="F4" s="12"/>
    </row>
    <row r="5" spans="1:6" ht="19.5" customHeight="1">
      <c r="A5" s="13" t="s">
        <v>67</v>
      </c>
      <c r="B5" s="14"/>
      <c r="C5" s="14" t="s">
        <v>68</v>
      </c>
      <c r="D5" s="15" t="s">
        <v>70</v>
      </c>
      <c r="E5" s="15" t="s">
        <v>132</v>
      </c>
      <c r="F5" s="16" t="s">
        <v>93</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244</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2021-11-18T01:43:16Z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